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<sst xmlns="http://schemas.openxmlformats.org/spreadsheetml/2006/main" count="61" uniqueCount="58">
  <si>
    <t>Appropriated for grants etc</t>
  </si>
  <si>
    <t>Transfer from Reserves</t>
  </si>
  <si>
    <t>Net Income after running costs of Foundation</t>
  </si>
  <si>
    <t>Grants Currently Outstanding</t>
  </si>
  <si>
    <t>Geelong Community Foundation</t>
  </si>
  <si>
    <t>Eastern Victoria Community Foundation</t>
  </si>
  <si>
    <t>Mumbulla Community Foundation</t>
  </si>
  <si>
    <t>Tasmania Community Foundation</t>
  </si>
  <si>
    <t>Ballarat Community Foundation</t>
  </si>
  <si>
    <t>Peel Community Foundation</t>
  </si>
  <si>
    <t>Townsville Community Foundation</t>
  </si>
  <si>
    <t>Philanthropy Australia</t>
  </si>
  <si>
    <t>Northern River Community Foundation</t>
  </si>
  <si>
    <t>Shire of Bruce Rock Community Foundation</t>
  </si>
  <si>
    <t>Barossa Light Development</t>
  </si>
  <si>
    <t>Central Queensland Community Foundation</t>
  </si>
  <si>
    <t>Alpurrurlam Community Bore</t>
  </si>
  <si>
    <t>Tatiara Shire Cheese Factory</t>
  </si>
  <si>
    <t>Pine Creek - Mine Rehabilitation</t>
  </si>
  <si>
    <t>National Centre for Rural &amp; Regional Tourism</t>
  </si>
  <si>
    <t>Australian Sports Foundation</t>
  </si>
  <si>
    <t>Halls Creek Interpretive Centre</t>
  </si>
  <si>
    <t>Bank of Ideas - Youth at the Centre</t>
  </si>
  <si>
    <t>Foundation for Australian Agricultural Women</t>
  </si>
  <si>
    <t>LEAD ON Regional Leaders Projects</t>
  </si>
  <si>
    <t>Rural Organics</t>
  </si>
  <si>
    <t>Orbost Wood Exhibition Centre</t>
  </si>
  <si>
    <t>Hyden Progress Association</t>
  </si>
  <si>
    <t>Date of Grant</t>
  </si>
  <si>
    <t>Total Grant</t>
  </si>
  <si>
    <t>$</t>
  </si>
  <si>
    <t>Granted YTD</t>
  </si>
  <si>
    <t>Total</t>
  </si>
  <si>
    <t xml:space="preserve">Keith Community Foundation </t>
  </si>
  <si>
    <t>Great Australian Gazetteer &amp; Cookbook</t>
  </si>
  <si>
    <t>Wingecarribee Community Foundation</t>
  </si>
  <si>
    <t>not incl. GST</t>
  </si>
  <si>
    <t>Benalla Community Foundation (Delatite)</t>
  </si>
  <si>
    <r>
      <t>Sunraysia (</t>
    </r>
    <r>
      <rPr>
        <sz val="10"/>
        <rFont val="Arial"/>
        <family val="2"/>
      </rPr>
      <t>Chaffey)</t>
    </r>
    <r>
      <rPr>
        <sz val="10"/>
        <rFont val="Arial"/>
        <family val="0"/>
      </rPr>
      <t xml:space="preserve"> Community Foundation</t>
    </r>
  </si>
  <si>
    <t>Warrumbungle Rural Community Program</t>
  </si>
  <si>
    <t>Youth Entrepreneurship Program</t>
  </si>
  <si>
    <t>Committed</t>
  </si>
  <si>
    <t>2000/01</t>
  </si>
  <si>
    <t>To 30 June 2001</t>
  </si>
  <si>
    <t>Busselton Jetty Conservation &amp; Environment Assoc</t>
  </si>
  <si>
    <t>Estimated income</t>
  </si>
  <si>
    <t>Estimated amount available for appropriation for remainder of 2000/01</t>
  </si>
  <si>
    <t>As at 30 April 2001</t>
  </si>
  <si>
    <t>2001/03</t>
  </si>
  <si>
    <t>Available for Appropriation 30 June 2000</t>
  </si>
  <si>
    <t>Available for Appropriation 30 April 2001(apparent)</t>
  </si>
  <si>
    <r>
      <t>Information Mechanics Institute</t>
    </r>
    <r>
      <rPr>
        <i/>
        <sz val="10"/>
        <rFont val="Arial"/>
        <family val="2"/>
      </rPr>
      <t xml:space="preserve"> </t>
    </r>
  </si>
  <si>
    <t xml:space="preserve">                              Foundation for Rural and Regional Renewal </t>
  </si>
  <si>
    <t xml:space="preserve">                                                    Funds Available for Appropriation Report</t>
  </si>
  <si>
    <t xml:space="preserve">                                   </t>
  </si>
  <si>
    <t xml:space="preserve">  ABN 27 091 810 589</t>
  </si>
  <si>
    <t>Total grants/commitments/expenses to 1 May to 30 June 2001</t>
  </si>
  <si>
    <t xml:space="preserve">Operating Expenses Budgeted to 30 June 2001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</si>
</sst>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2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3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0" fontId="8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3.28125" style="0" customWidth="1"/>
    <col min="2" max="2" width="12.8515625" style="0" customWidth="1"/>
    <col min="3" max="3" width="15.421875" style="0" customWidth="1"/>
    <col min="4" max="4" width="13.8515625" style="0" customWidth="1"/>
    <col min="5" max="5" width="15.57421875" style="4" customWidth="1"/>
    <col min="6" max="6" width="15.8515625" style="0" customWidth="1"/>
  </cols>
  <sheetData>
    <row r="2" ht="23.25">
      <c r="A2" s="21" t="s">
        <v>52</v>
      </c>
    </row>
    <row r="3" spans="1:3" ht="20.25">
      <c r="A3" s="19"/>
      <c r="B3" s="18" t="s">
        <v>54</v>
      </c>
      <c r="C3" s="18" t="s">
        <v>55</v>
      </c>
    </row>
    <row r="4" spans="1:3" ht="20.25">
      <c r="A4" s="19"/>
      <c r="B4" s="18"/>
      <c r="C4" s="18"/>
    </row>
    <row r="5" spans="1:3" ht="18">
      <c r="A5" s="29" t="s">
        <v>53</v>
      </c>
      <c r="B5" s="18"/>
      <c r="C5" s="18"/>
    </row>
    <row r="6" spans="1:3" ht="18">
      <c r="A6" s="22"/>
      <c r="B6" s="18"/>
      <c r="C6" s="18"/>
    </row>
    <row r="7" spans="1:3" ht="12.75">
      <c r="A7" s="13" t="s">
        <v>43</v>
      </c>
      <c r="B7" s="18"/>
      <c r="C7" s="18"/>
    </row>
    <row r="8" spans="1:5" ht="12.75">
      <c r="A8" s="26" t="s">
        <v>47</v>
      </c>
      <c r="B8" s="6"/>
      <c r="C8" s="6"/>
      <c r="D8" s="6"/>
      <c r="E8" s="17"/>
    </row>
    <row r="9" spans="1:5" ht="12.75">
      <c r="A9" s="6"/>
      <c r="B9" s="6"/>
      <c r="C9" s="6"/>
      <c r="D9" s="6"/>
      <c r="E9" s="17"/>
    </row>
    <row r="10" spans="1:4" ht="12.75">
      <c r="A10" s="6" t="s">
        <v>49</v>
      </c>
      <c r="B10" s="7">
        <v>1031506</v>
      </c>
      <c r="C10" s="6"/>
      <c r="D10" s="6"/>
    </row>
    <row r="11" spans="1:4" ht="12.75">
      <c r="A11" s="6" t="s">
        <v>2</v>
      </c>
      <c r="B11" s="7">
        <v>401686</v>
      </c>
      <c r="C11" s="6"/>
      <c r="D11" s="6"/>
    </row>
    <row r="12" spans="1:5" ht="12.75">
      <c r="A12" s="6" t="s">
        <v>1</v>
      </c>
      <c r="B12" s="7">
        <v>8000</v>
      </c>
      <c r="C12" s="6"/>
      <c r="D12" s="6"/>
      <c r="E12" s="13"/>
    </row>
    <row r="13" spans="1:5" ht="12.75">
      <c r="A13" s="6" t="s">
        <v>0</v>
      </c>
      <c r="B13" s="10">
        <f>D55</f>
        <v>506182</v>
      </c>
      <c r="C13" s="6"/>
      <c r="D13" s="6"/>
      <c r="E13" s="13"/>
    </row>
    <row r="14" spans="1:5" ht="12.75">
      <c r="A14" s="6" t="s">
        <v>50</v>
      </c>
      <c r="B14" s="7">
        <v>935010</v>
      </c>
      <c r="C14" s="6"/>
      <c r="D14" s="6"/>
      <c r="E14" s="13"/>
    </row>
    <row r="15" spans="1:5" ht="12.75">
      <c r="A15" s="6" t="s">
        <v>57</v>
      </c>
      <c r="B15" s="7">
        <v>241126</v>
      </c>
      <c r="C15" s="6"/>
      <c r="D15" s="6"/>
      <c r="E15" s="17"/>
    </row>
    <row r="16" spans="1:5" ht="12.75">
      <c r="A16" s="6"/>
      <c r="B16" s="6"/>
      <c r="C16" s="6"/>
      <c r="D16" s="6"/>
      <c r="E16" s="17"/>
    </row>
    <row r="17" spans="1:5" ht="12.75">
      <c r="A17" s="6"/>
      <c r="B17" s="6"/>
      <c r="C17" s="6"/>
      <c r="D17" s="6"/>
      <c r="E17" s="17"/>
    </row>
    <row r="18" spans="1:6" ht="15.75">
      <c r="A18" s="27" t="s">
        <v>3</v>
      </c>
      <c r="B18" s="6" t="s">
        <v>28</v>
      </c>
      <c r="C18" s="6" t="s">
        <v>29</v>
      </c>
      <c r="D18" s="6" t="s">
        <v>31</v>
      </c>
      <c r="E18" s="23" t="s">
        <v>41</v>
      </c>
      <c r="F18" t="s">
        <v>41</v>
      </c>
    </row>
    <row r="19" spans="1:6" ht="15.75">
      <c r="A19" s="27"/>
      <c r="B19" s="6"/>
      <c r="C19" s="6" t="s">
        <v>30</v>
      </c>
      <c r="D19" s="6" t="s">
        <v>30</v>
      </c>
      <c r="E19" s="13" t="s">
        <v>42</v>
      </c>
      <c r="F19" t="s">
        <v>48</v>
      </c>
    </row>
    <row r="20" spans="1:5" ht="12.75">
      <c r="A20" s="13"/>
      <c r="B20" s="6"/>
      <c r="C20" s="8" t="s">
        <v>36</v>
      </c>
      <c r="D20" s="8" t="s">
        <v>36</v>
      </c>
      <c r="E20" s="17"/>
    </row>
    <row r="21" spans="1:5" ht="12.75">
      <c r="A21" s="6" t="s">
        <v>4</v>
      </c>
      <c r="B21" s="9">
        <v>36676</v>
      </c>
      <c r="C21" s="7">
        <v>40000</v>
      </c>
      <c r="D21" s="7">
        <v>40000</v>
      </c>
      <c r="E21" s="10">
        <f>C21-D21</f>
        <v>0</v>
      </c>
    </row>
    <row r="22" spans="1:5" ht="12.75">
      <c r="A22" s="6" t="s">
        <v>5</v>
      </c>
      <c r="B22" s="9">
        <v>36676</v>
      </c>
      <c r="C22" s="7">
        <v>30000</v>
      </c>
      <c r="D22" s="7">
        <v>5000</v>
      </c>
      <c r="E22" s="10">
        <f>C22-D22</f>
        <v>25000</v>
      </c>
    </row>
    <row r="23" spans="1:5" ht="12.75">
      <c r="A23" s="6" t="s">
        <v>6</v>
      </c>
      <c r="B23" s="9">
        <v>36676</v>
      </c>
      <c r="C23" s="7">
        <v>30000</v>
      </c>
      <c r="D23" s="7">
        <v>32273</v>
      </c>
      <c r="E23" s="10">
        <v>0</v>
      </c>
    </row>
    <row r="24" spans="1:5" ht="12.75">
      <c r="A24" s="6" t="s">
        <v>38</v>
      </c>
      <c r="B24" s="9">
        <v>36676</v>
      </c>
      <c r="C24" s="7">
        <v>40000</v>
      </c>
      <c r="D24" s="7">
        <v>40000</v>
      </c>
      <c r="E24" s="10">
        <f>C24-D24</f>
        <v>0</v>
      </c>
    </row>
    <row r="25" spans="1:5" ht="12.75">
      <c r="A25" s="6" t="s">
        <v>37</v>
      </c>
      <c r="B25" s="9">
        <v>36676</v>
      </c>
      <c r="C25" s="7">
        <v>30000</v>
      </c>
      <c r="D25" s="7">
        <v>5000</v>
      </c>
      <c r="E25" s="10">
        <f>C25-D25</f>
        <v>25000</v>
      </c>
    </row>
    <row r="26" spans="1:5" ht="12.75">
      <c r="A26" s="6" t="s">
        <v>7</v>
      </c>
      <c r="B26" s="9">
        <v>36676</v>
      </c>
      <c r="C26" s="7">
        <v>40000</v>
      </c>
      <c r="D26" s="7">
        <v>40000</v>
      </c>
      <c r="E26" s="10">
        <f>C26-D26</f>
        <v>0</v>
      </c>
    </row>
    <row r="27" spans="1:5" ht="12.75">
      <c r="A27" s="6" t="s">
        <v>8</v>
      </c>
      <c r="B27" s="9">
        <v>36676</v>
      </c>
      <c r="C27" s="7">
        <v>30000</v>
      </c>
      <c r="D27" s="7">
        <v>0</v>
      </c>
      <c r="E27" s="10">
        <f>C27-D27</f>
        <v>30000</v>
      </c>
    </row>
    <row r="28" spans="1:5" ht="12.75">
      <c r="A28" s="6" t="s">
        <v>35</v>
      </c>
      <c r="B28" s="9">
        <v>36717</v>
      </c>
      <c r="C28" s="7">
        <v>5000</v>
      </c>
      <c r="D28" s="7">
        <v>5000</v>
      </c>
      <c r="E28" s="10">
        <f>C28-D28</f>
        <v>0</v>
      </c>
    </row>
    <row r="29" spans="1:5" ht="12.75">
      <c r="A29" s="6" t="s">
        <v>9</v>
      </c>
      <c r="B29" s="9">
        <v>36773</v>
      </c>
      <c r="C29" s="7">
        <v>5000</v>
      </c>
      <c r="D29" s="7">
        <v>5000</v>
      </c>
      <c r="E29" s="17">
        <v>0</v>
      </c>
    </row>
    <row r="30" spans="1:5" ht="12.75">
      <c r="A30" s="6" t="s">
        <v>10</v>
      </c>
      <c r="B30" s="9">
        <v>36717</v>
      </c>
      <c r="C30" s="7">
        <v>5000</v>
      </c>
      <c r="D30" s="7">
        <v>5000</v>
      </c>
      <c r="E30" s="10">
        <f>C30-D30</f>
        <v>0</v>
      </c>
    </row>
    <row r="31" spans="1:5" ht="12.75">
      <c r="A31" s="6" t="s">
        <v>11</v>
      </c>
      <c r="B31" s="9">
        <v>36773</v>
      </c>
      <c r="C31" s="7">
        <v>30000</v>
      </c>
      <c r="D31" s="10">
        <v>25000</v>
      </c>
      <c r="E31" s="10">
        <v>0</v>
      </c>
    </row>
    <row r="32" spans="1:5" ht="12.75">
      <c r="A32" s="6" t="s">
        <v>12</v>
      </c>
      <c r="B32" s="9">
        <v>36717</v>
      </c>
      <c r="C32" s="7">
        <v>5000</v>
      </c>
      <c r="D32" s="7">
        <v>5000</v>
      </c>
      <c r="E32" s="10">
        <v>0</v>
      </c>
    </row>
    <row r="33" spans="1:5" ht="12.75">
      <c r="A33" s="6" t="s">
        <v>13</v>
      </c>
      <c r="B33" s="9">
        <v>36717</v>
      </c>
      <c r="C33" s="7">
        <v>5000</v>
      </c>
      <c r="D33" s="7">
        <v>5000</v>
      </c>
      <c r="E33" s="17">
        <v>0</v>
      </c>
    </row>
    <row r="34" spans="1:5" ht="12.75">
      <c r="A34" s="6" t="s">
        <v>14</v>
      </c>
      <c r="B34" s="9">
        <v>36717</v>
      </c>
      <c r="C34" s="7">
        <v>5000</v>
      </c>
      <c r="D34" s="7">
        <v>5000</v>
      </c>
      <c r="E34" s="17">
        <v>0</v>
      </c>
    </row>
    <row r="35" spans="1:5" ht="12.75">
      <c r="A35" s="17" t="s">
        <v>33</v>
      </c>
      <c r="B35" s="11">
        <v>36853</v>
      </c>
      <c r="C35" s="7">
        <v>5000</v>
      </c>
      <c r="D35" s="7">
        <v>0</v>
      </c>
      <c r="E35" s="17">
        <v>5000</v>
      </c>
    </row>
    <row r="36" spans="1:5" ht="12.75">
      <c r="A36" s="6" t="s">
        <v>15</v>
      </c>
      <c r="B36" s="11">
        <v>36853</v>
      </c>
      <c r="C36" s="7">
        <v>5000</v>
      </c>
      <c r="D36" s="7">
        <v>5000</v>
      </c>
      <c r="E36" s="17">
        <v>0</v>
      </c>
    </row>
    <row r="37" spans="1:5" ht="12.75">
      <c r="A37" s="6" t="s">
        <v>16</v>
      </c>
      <c r="B37" s="9">
        <v>36773</v>
      </c>
      <c r="C37" s="7">
        <v>10000</v>
      </c>
      <c r="D37" s="10">
        <v>5000</v>
      </c>
      <c r="E37" s="17">
        <v>0</v>
      </c>
    </row>
    <row r="38" spans="1:5" ht="12.75">
      <c r="A38" s="6" t="s">
        <v>17</v>
      </c>
      <c r="B38" s="9">
        <v>36773</v>
      </c>
      <c r="C38" s="7">
        <v>18000</v>
      </c>
      <c r="D38" s="10">
        <v>14000</v>
      </c>
      <c r="E38" s="17">
        <v>2000</v>
      </c>
    </row>
    <row r="39" spans="1:5" ht="12.75">
      <c r="A39" s="6" t="s">
        <v>18</v>
      </c>
      <c r="B39" s="9">
        <v>36773</v>
      </c>
      <c r="C39" s="7">
        <v>22000</v>
      </c>
      <c r="D39" s="10">
        <v>0</v>
      </c>
      <c r="E39" s="17">
        <v>22000</v>
      </c>
    </row>
    <row r="40" spans="1:5" ht="12.75">
      <c r="A40" s="6" t="s">
        <v>19</v>
      </c>
      <c r="B40" s="9">
        <v>36717</v>
      </c>
      <c r="C40" s="7">
        <v>19000</v>
      </c>
      <c r="D40" s="10">
        <v>19000</v>
      </c>
      <c r="E40" s="17">
        <v>0</v>
      </c>
    </row>
    <row r="41" spans="1:5" ht="12.75">
      <c r="A41" s="6" t="s">
        <v>20</v>
      </c>
      <c r="B41" s="9">
        <v>36717</v>
      </c>
      <c r="C41" s="7">
        <v>50000</v>
      </c>
      <c r="D41" s="10">
        <v>50000</v>
      </c>
      <c r="E41" s="17">
        <v>0</v>
      </c>
    </row>
    <row r="42" spans="1:6" ht="12.75">
      <c r="A42" s="17" t="s">
        <v>39</v>
      </c>
      <c r="B42" s="9">
        <v>36773</v>
      </c>
      <c r="C42" s="7">
        <v>27000</v>
      </c>
      <c r="D42" s="7">
        <v>0</v>
      </c>
      <c r="E42" s="17">
        <v>0</v>
      </c>
      <c r="F42" s="5">
        <v>27000</v>
      </c>
    </row>
    <row r="43" spans="1:5" ht="12.75">
      <c r="A43" s="6" t="s">
        <v>21</v>
      </c>
      <c r="B43" s="9">
        <v>36717</v>
      </c>
      <c r="C43" s="7">
        <v>25000</v>
      </c>
      <c r="D43" s="7">
        <v>25000</v>
      </c>
      <c r="E43" s="17">
        <v>0</v>
      </c>
    </row>
    <row r="44" spans="1:5" ht="12.75">
      <c r="A44" s="6" t="s">
        <v>22</v>
      </c>
      <c r="B44" s="9">
        <v>36676</v>
      </c>
      <c r="C44" s="7">
        <v>100000</v>
      </c>
      <c r="D44" s="7">
        <v>50000</v>
      </c>
      <c r="E44" s="17">
        <v>50000</v>
      </c>
    </row>
    <row r="45" spans="1:5" ht="12.75">
      <c r="A45" s="6" t="s">
        <v>51</v>
      </c>
      <c r="B45" s="9">
        <v>36717</v>
      </c>
      <c r="C45" s="7">
        <v>20000</v>
      </c>
      <c r="D45" s="7">
        <v>20000</v>
      </c>
      <c r="E45" s="17">
        <v>0</v>
      </c>
    </row>
    <row r="46" spans="1:5" ht="12.75">
      <c r="A46" s="6" t="s">
        <v>23</v>
      </c>
      <c r="B46" s="9">
        <v>36717</v>
      </c>
      <c r="C46" s="7">
        <v>50000</v>
      </c>
      <c r="D46" s="7">
        <v>0</v>
      </c>
      <c r="E46" s="17">
        <v>50000</v>
      </c>
    </row>
    <row r="47" spans="1:5" ht="12.75">
      <c r="A47" s="6" t="s">
        <v>24</v>
      </c>
      <c r="B47" s="9">
        <v>36717</v>
      </c>
      <c r="C47" s="7">
        <v>70000</v>
      </c>
      <c r="D47" s="7">
        <v>70000</v>
      </c>
      <c r="E47" s="17">
        <v>0</v>
      </c>
    </row>
    <row r="48" spans="1:6" ht="12.75">
      <c r="A48" s="6" t="s">
        <v>25</v>
      </c>
      <c r="B48" s="9">
        <v>36717</v>
      </c>
      <c r="C48" s="7">
        <v>100000</v>
      </c>
      <c r="D48" s="7">
        <v>0</v>
      </c>
      <c r="E48" s="17">
        <v>50000</v>
      </c>
      <c r="F48" s="5">
        <v>50000</v>
      </c>
    </row>
    <row r="49" spans="1:6" ht="12.75">
      <c r="A49" s="6" t="s">
        <v>26</v>
      </c>
      <c r="B49" s="9">
        <v>36717</v>
      </c>
      <c r="C49" s="7">
        <v>50000</v>
      </c>
      <c r="D49" s="7">
        <v>0</v>
      </c>
      <c r="E49" s="17">
        <v>20000</v>
      </c>
      <c r="F49" s="5">
        <v>30000</v>
      </c>
    </row>
    <row r="50" spans="1:6" ht="12.75">
      <c r="A50" s="6" t="s">
        <v>27</v>
      </c>
      <c r="B50" s="11">
        <v>36773</v>
      </c>
      <c r="C50" s="7">
        <v>25000</v>
      </c>
      <c r="D50" s="7">
        <v>0</v>
      </c>
      <c r="E50" s="17">
        <v>0</v>
      </c>
      <c r="F50" s="5">
        <v>25000</v>
      </c>
    </row>
    <row r="51" spans="1:5" ht="12.75">
      <c r="A51" s="17" t="s">
        <v>40</v>
      </c>
      <c r="B51" s="11">
        <v>36773</v>
      </c>
      <c r="C51" s="7">
        <v>15000</v>
      </c>
      <c r="D51" s="7">
        <v>15000</v>
      </c>
      <c r="E51" s="17">
        <v>0</v>
      </c>
    </row>
    <row r="52" spans="1:5" ht="12.75">
      <c r="A52" s="17" t="s">
        <v>34</v>
      </c>
      <c r="B52" s="9">
        <v>36951</v>
      </c>
      <c r="C52" s="10">
        <v>15909.09</v>
      </c>
      <c r="D52" s="7">
        <v>15909</v>
      </c>
      <c r="E52" s="17">
        <v>0</v>
      </c>
    </row>
    <row r="53" spans="1:6" ht="12.75">
      <c r="A53" s="17" t="s">
        <v>44</v>
      </c>
      <c r="B53" s="9">
        <v>36978</v>
      </c>
      <c r="C53" s="10">
        <v>50000</v>
      </c>
      <c r="D53" s="7">
        <v>0</v>
      </c>
      <c r="E53" s="24"/>
      <c r="F53" s="5">
        <v>50000</v>
      </c>
    </row>
    <row r="54" spans="1:5" ht="12.75">
      <c r="A54" s="17"/>
      <c r="B54" s="9"/>
      <c r="C54" s="10"/>
      <c r="D54" s="7"/>
      <c r="E54" s="17"/>
    </row>
    <row r="55" spans="1:6" ht="12.75">
      <c r="A55" s="12" t="s">
        <v>32</v>
      </c>
      <c r="B55" s="12"/>
      <c r="C55" s="10">
        <f>SUM(C12:C53)</f>
        <v>976909.09</v>
      </c>
      <c r="D55" s="10">
        <f>SUM(D21:D53)</f>
        <v>506182</v>
      </c>
      <c r="E55" s="10">
        <f>SUM(E21:E53)</f>
        <v>279000</v>
      </c>
      <c r="F55" s="20">
        <f>SUM(F22:F53)</f>
        <v>182000</v>
      </c>
    </row>
    <row r="56" spans="1:6" ht="12.75">
      <c r="A56" s="13"/>
      <c r="B56" s="6"/>
      <c r="C56" s="6"/>
      <c r="D56" s="6"/>
      <c r="E56" s="10"/>
      <c r="F56" s="3"/>
    </row>
    <row r="57" spans="1:6" s="3" customFormat="1" ht="12.75">
      <c r="A57" s="13" t="s">
        <v>56</v>
      </c>
      <c r="B57" s="13"/>
      <c r="C57" s="13"/>
      <c r="D57" s="12"/>
      <c r="E57" s="10">
        <f>E55+B15</f>
        <v>520126</v>
      </c>
      <c r="F57" s="2"/>
    </row>
    <row r="58" spans="1:6" ht="12.75">
      <c r="A58" s="13"/>
      <c r="B58" s="13"/>
      <c r="C58" s="13"/>
      <c r="D58" s="12"/>
      <c r="E58" s="10"/>
      <c r="F58" s="2"/>
    </row>
    <row r="59" spans="1:5" s="2" customFormat="1" ht="12.75">
      <c r="A59" s="13" t="s">
        <v>45</v>
      </c>
      <c r="B59" s="25"/>
      <c r="C59" s="25"/>
      <c r="D59" s="12"/>
      <c r="E59" s="10">
        <v>336600</v>
      </c>
    </row>
    <row r="60" spans="1:5" s="2" customFormat="1" ht="12.75">
      <c r="A60" s="13"/>
      <c r="B60" s="13"/>
      <c r="C60" s="13"/>
      <c r="D60" s="12"/>
      <c r="E60" s="10"/>
    </row>
    <row r="61" spans="1:6" s="2" customFormat="1" ht="12.75">
      <c r="A61" s="25" t="s">
        <v>46</v>
      </c>
      <c r="B61" s="28"/>
      <c r="C61" s="28"/>
      <c r="D61" s="14"/>
      <c r="E61" s="12">
        <f>B14-B15-E55+E59</f>
        <v>751484</v>
      </c>
      <c r="F61"/>
    </row>
    <row r="62" spans="1:6" s="2" customFormat="1" ht="12.75">
      <c r="A62" s="15"/>
      <c r="B62"/>
      <c r="C62"/>
      <c r="D62" s="1"/>
      <c r="E62" s="3"/>
      <c r="F62"/>
    </row>
    <row r="63" ht="12.75">
      <c r="A63" s="2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markbeth</dc:creator>
  <cp:keywords/>
  <dc:description/>
  <cp:lastModifiedBy>Jade Ricza</cp:lastModifiedBy>
  <cp:lastPrinted>2001-08-06T02:08:53Z</cp:lastPrinted>
  <dcterms:created xsi:type="dcterms:W3CDTF">2001-03-06T14:20:44Z</dcterms:created>
  <dcterms:modified xsi:type="dcterms:W3CDTF">2001-06-14T08:29:58Z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