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laph-my.sharepoint.com/personal/kate_laing_aph_gov_au/Documents/UserData/Documents/Kate Laing/Working docs/quick guides/"/>
    </mc:Choice>
  </mc:AlternateContent>
  <xr:revisionPtr revIDLastSave="25" documentId="8_{00A34229-B6F7-4AED-954B-600A2A92EC14}" xr6:coauthVersionLast="47" xr6:coauthVersionMax="47" xr10:uidLastSave="{4D6D08A1-F9B2-46C8-A31B-6203D8F639CE}"/>
  <bookViews>
    <workbookView xWindow="-46440" yWindow="-13050" windowWidth="36345" windowHeight="15525" xr2:uid="{B1337137-EC73-465D-85CD-A680ECBEC323}"/>
  </bookViews>
  <sheets>
    <sheet name="Footnotes" sheetId="4" r:id="rId1"/>
    <sheet name="Table 1" sheetId="1" r:id="rId2"/>
    <sheet name="Table 2" sheetId="3" r:id="rId3"/>
  </sheets>
  <definedNames>
    <definedName name="_xlnm.Print_Area" localSheetId="2">'Table 2'!$A$1:$AE$44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3" l="1"/>
  <c r="M30" i="3"/>
  <c r="P30" i="3"/>
  <c r="S30" i="3"/>
  <c r="AB30" i="3"/>
  <c r="J30" i="3"/>
  <c r="D30" i="3"/>
  <c r="V30" i="3"/>
  <c r="AE37" i="1"/>
  <c r="AE35" i="1"/>
  <c r="AE29" i="1"/>
  <c r="AE26" i="1"/>
  <c r="AD38" i="1"/>
  <c r="AD29" i="1"/>
  <c r="AD26" i="1"/>
  <c r="AC26" i="1"/>
  <c r="AC29" i="1"/>
  <c r="AD37" i="1"/>
  <c r="AD35" i="1"/>
  <c r="AC37" i="1"/>
  <c r="AC35" i="1"/>
  <c r="T38" i="1"/>
  <c r="H38" i="1"/>
  <c r="I38" i="1"/>
  <c r="N38" i="1"/>
  <c r="B38" i="1"/>
  <c r="B19" i="1"/>
  <c r="AE19" i="1"/>
  <c r="AD19" i="1"/>
  <c r="AC19" i="1"/>
  <c r="AC15" i="1"/>
  <c r="AC16" i="1"/>
  <c r="AC12" i="1"/>
  <c r="AC9" i="1"/>
  <c r="K19" i="1"/>
  <c r="U38" i="1"/>
  <c r="R38" i="1"/>
  <c r="Q38" i="1"/>
  <c r="O38" i="1"/>
  <c r="F38" i="1"/>
  <c r="E38" i="1"/>
  <c r="C38" i="1"/>
  <c r="C30" i="3"/>
  <c r="I30" i="3"/>
  <c r="Q30" i="3"/>
  <c r="B30" i="3"/>
  <c r="F30" i="3"/>
  <c r="E30" i="3"/>
  <c r="H30" i="3"/>
  <c r="L30" i="3"/>
  <c r="K30" i="3"/>
  <c r="O30" i="3"/>
  <c r="N30" i="3"/>
  <c r="R30" i="3"/>
  <c r="U30" i="3"/>
  <c r="T30" i="3"/>
  <c r="X30" i="3"/>
  <c r="W30" i="3"/>
  <c r="AA30" i="3"/>
  <c r="Z30" i="3"/>
  <c r="AE29" i="3"/>
  <c r="AE30" i="3"/>
  <c r="AD30" i="3"/>
  <c r="AC30" i="3"/>
  <c r="AC29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C38" i="1" l="1"/>
  <c r="J29" i="3"/>
  <c r="AE20" i="3"/>
  <c r="AC20" i="3"/>
  <c r="AD28" i="1"/>
  <c r="AC28" i="1"/>
  <c r="G28" i="1"/>
  <c r="G20" i="3"/>
  <c r="P22" i="3"/>
  <c r="AC22" i="3"/>
  <c r="AC17" i="3"/>
  <c r="AC10" i="1"/>
  <c r="AC28" i="3"/>
  <c r="AC25" i="1"/>
  <c r="AE28" i="1" l="1"/>
  <c r="AE22" i="3"/>
  <c r="AC21" i="1"/>
  <c r="P14" i="3" l="1"/>
  <c r="AC17" i="1"/>
  <c r="D28" i="3" l="1"/>
  <c r="D27" i="3"/>
  <c r="D24" i="3"/>
  <c r="D19" i="3"/>
  <c r="D18" i="3"/>
  <c r="D16" i="3"/>
  <c r="D14" i="3"/>
  <c r="G26" i="3"/>
  <c r="G24" i="3"/>
  <c r="G15" i="3"/>
  <c r="G14" i="3"/>
  <c r="J26" i="3"/>
  <c r="J23" i="3"/>
  <c r="J15" i="3"/>
  <c r="J14" i="3"/>
  <c r="J11" i="3"/>
  <c r="M24" i="3"/>
  <c r="M19" i="3"/>
  <c r="M14" i="3"/>
  <c r="P11" i="3"/>
  <c r="S25" i="3"/>
  <c r="S14" i="3"/>
  <c r="V14" i="3"/>
  <c r="Y14" i="3"/>
  <c r="AB12" i="3"/>
  <c r="AC18" i="3"/>
  <c r="AC27" i="3"/>
  <c r="AD30" i="1"/>
  <c r="AC30" i="1"/>
  <c r="AC27" i="1"/>
  <c r="AD34" i="1"/>
  <c r="AD31" i="1"/>
  <c r="AD16" i="1"/>
  <c r="AD17" i="1"/>
  <c r="D18" i="1"/>
  <c r="G18" i="1"/>
  <c r="M18" i="1"/>
  <c r="S18" i="1"/>
  <c r="V18" i="1"/>
  <c r="AB18" i="1"/>
  <c r="AC18" i="1"/>
  <c r="AD18" i="1"/>
  <c r="H19" i="1"/>
  <c r="AE30" i="1" l="1"/>
  <c r="AE18" i="1"/>
  <c r="AE27" i="3"/>
  <c r="D9" i="3"/>
  <c r="G9" i="3"/>
  <c r="J9" i="3"/>
  <c r="M9" i="3"/>
  <c r="P9" i="3"/>
  <c r="S9" i="3"/>
  <c r="V9" i="3"/>
  <c r="Y9" i="3"/>
  <c r="AB9" i="3"/>
  <c r="AC9" i="3"/>
  <c r="D10" i="3"/>
  <c r="G10" i="3"/>
  <c r="J10" i="3"/>
  <c r="P10" i="3"/>
  <c r="S10" i="3"/>
  <c r="V10" i="3"/>
  <c r="Y10" i="3"/>
  <c r="AC10" i="3"/>
  <c r="D11" i="3"/>
  <c r="G11" i="3"/>
  <c r="AC11" i="3"/>
  <c r="M13" i="3"/>
  <c r="AC13" i="3"/>
  <c r="AC14" i="3"/>
  <c r="AC15" i="3"/>
  <c r="AC16" i="3"/>
  <c r="AC12" i="3"/>
  <c r="AE18" i="3"/>
  <c r="AC19" i="3"/>
  <c r="AE19" i="3" s="1"/>
  <c r="AC23" i="3"/>
  <c r="AE23" i="3" s="1"/>
  <c r="AC24" i="3"/>
  <c r="AC25" i="3"/>
  <c r="AC26" i="3"/>
  <c r="G28" i="3"/>
  <c r="M28" i="3"/>
  <c r="S28" i="3"/>
  <c r="V28" i="3"/>
  <c r="AB28" i="3"/>
  <c r="AD36" i="1"/>
  <c r="AC36" i="1"/>
  <c r="V36" i="1"/>
  <c r="G36" i="1"/>
  <c r="D36" i="1"/>
  <c r="AC34" i="1"/>
  <c r="AE34" i="1" s="1"/>
  <c r="J34" i="1"/>
  <c r="G34" i="1"/>
  <c r="AD33" i="1"/>
  <c r="AC33" i="1"/>
  <c r="S33" i="1"/>
  <c r="AD32" i="1"/>
  <c r="AC32" i="1"/>
  <c r="G32" i="1"/>
  <c r="D32" i="1"/>
  <c r="AC31" i="1"/>
  <c r="AE31" i="1" s="1"/>
  <c r="J31" i="1"/>
  <c r="P30" i="1"/>
  <c r="AD27" i="1"/>
  <c r="AE27" i="1" s="1"/>
  <c r="D27" i="1"/>
  <c r="AD25" i="1"/>
  <c r="J25" i="1"/>
  <c r="G25" i="1"/>
  <c r="AD24" i="1"/>
  <c r="AC24" i="1"/>
  <c r="S24" i="1"/>
  <c r="P24" i="1"/>
  <c r="J24" i="1"/>
  <c r="G24" i="1"/>
  <c r="D24" i="1"/>
  <c r="AD23" i="1"/>
  <c r="AC23" i="1"/>
  <c r="P23" i="1"/>
  <c r="J23" i="1"/>
  <c r="G23" i="1"/>
  <c r="D23" i="1"/>
  <c r="AD22" i="1"/>
  <c r="AC22" i="1"/>
  <c r="V22" i="1"/>
  <c r="S22" i="1"/>
  <c r="P22" i="1"/>
  <c r="J22" i="1"/>
  <c r="G22" i="1"/>
  <c r="D22" i="1"/>
  <c r="AD21" i="1"/>
  <c r="AE21" i="1" s="1"/>
  <c r="V21" i="1"/>
  <c r="S21" i="1"/>
  <c r="P21" i="1"/>
  <c r="J21" i="1"/>
  <c r="G21" i="1"/>
  <c r="D21" i="1"/>
  <c r="AA19" i="1"/>
  <c r="Z19" i="1"/>
  <c r="X19" i="1"/>
  <c r="W19" i="1"/>
  <c r="U19" i="1"/>
  <c r="T19" i="1"/>
  <c r="R19" i="1"/>
  <c r="Q19" i="1"/>
  <c r="O19" i="1"/>
  <c r="N19" i="1"/>
  <c r="L19" i="1"/>
  <c r="I19" i="1"/>
  <c r="J19" i="1" s="1"/>
  <c r="F19" i="1"/>
  <c r="E19" i="1"/>
  <c r="C19" i="1"/>
  <c r="AE17" i="1"/>
  <c r="M17" i="1"/>
  <c r="AE16" i="1"/>
  <c r="M16" i="1"/>
  <c r="D16" i="1"/>
  <c r="AD15" i="1"/>
  <c r="AE15" i="1" s="1"/>
  <c r="D15" i="1"/>
  <c r="AD14" i="1"/>
  <c r="AC14" i="1"/>
  <c r="Y14" i="1"/>
  <c r="V14" i="1"/>
  <c r="M14" i="1"/>
  <c r="J14" i="1"/>
  <c r="G14" i="1"/>
  <c r="D14" i="1"/>
  <c r="AD13" i="1"/>
  <c r="AC13" i="1"/>
  <c r="M13" i="1"/>
  <c r="AD12" i="1"/>
  <c r="AB12" i="1"/>
  <c r="AD11" i="1"/>
  <c r="AC11" i="1"/>
  <c r="P11" i="1"/>
  <c r="J11" i="1"/>
  <c r="G11" i="1"/>
  <c r="D11" i="1"/>
  <c r="AD10" i="1"/>
  <c r="Y10" i="1"/>
  <c r="V10" i="1"/>
  <c r="S10" i="1"/>
  <c r="P10" i="1"/>
  <c r="J10" i="1"/>
  <c r="G10" i="1"/>
  <c r="D10" i="1"/>
  <c r="AD9" i="1"/>
  <c r="AB9" i="1"/>
  <c r="Y9" i="1"/>
  <c r="V9" i="1"/>
  <c r="S9" i="1"/>
  <c r="P9" i="1"/>
  <c r="M9" i="1"/>
  <c r="J9" i="1"/>
  <c r="G9" i="1"/>
  <c r="D9" i="1"/>
  <c r="AE15" i="3" l="1"/>
  <c r="AE14" i="3"/>
  <c r="AE16" i="3"/>
  <c r="AE12" i="3"/>
  <c r="AE13" i="3"/>
  <c r="Y30" i="3"/>
  <c r="AE25" i="3"/>
  <c r="AE24" i="1"/>
  <c r="G38" i="1"/>
  <c r="J38" i="1"/>
  <c r="AE12" i="1"/>
  <c r="AE13" i="1"/>
  <c r="AE14" i="1"/>
  <c r="P19" i="1"/>
  <c r="P38" i="1"/>
  <c r="AE25" i="1"/>
  <c r="V19" i="1"/>
  <c r="AE32" i="1"/>
  <c r="AE33" i="1"/>
  <c r="V38" i="1"/>
  <c r="M19" i="1"/>
  <c r="Y19" i="1"/>
  <c r="AE23" i="1"/>
  <c r="D19" i="1"/>
  <c r="D38" i="1"/>
  <c r="S38" i="1"/>
  <c r="S19" i="1"/>
  <c r="AE10" i="1"/>
  <c r="AB19" i="1"/>
  <c r="AE10" i="3"/>
  <c r="AE9" i="3"/>
  <c r="AE36" i="1"/>
  <c r="AE9" i="1"/>
  <c r="AE22" i="1"/>
  <c r="AE11" i="1"/>
  <c r="G19" i="1"/>
  <c r="AE24" i="3"/>
  <c r="AE28" i="3"/>
  <c r="AE26" i="3"/>
  <c r="AE11" i="3"/>
  <c r="AE38" i="1" l="1"/>
</calcChain>
</file>

<file path=xl/sharedStrings.xml><?xml version="1.0" encoding="utf-8"?>
<sst xmlns="http://schemas.openxmlformats.org/spreadsheetml/2006/main" count="194" uniqueCount="73">
  <si>
    <t>Qld (31.10.20)</t>
  </si>
  <si>
    <t>WA (13.3.21)</t>
  </si>
  <si>
    <t>ACT (17.10.20)</t>
  </si>
  <si>
    <t>NT (22.8.20)</t>
  </si>
  <si>
    <t>Total</t>
  </si>
  <si>
    <t>M</t>
  </si>
  <si>
    <t>F</t>
  </si>
  <si>
    <t>%F</t>
  </si>
  <si>
    <t>Lower House</t>
  </si>
  <si>
    <t>ALP</t>
  </si>
  <si>
    <t>LIB</t>
  </si>
  <si>
    <t>NATS</t>
  </si>
  <si>
    <t>CLP</t>
  </si>
  <si>
    <t>LNP</t>
  </si>
  <si>
    <t>GRN</t>
  </si>
  <si>
    <t>CA</t>
  </si>
  <si>
    <t>KAP</t>
  </si>
  <si>
    <t>PHON</t>
  </si>
  <si>
    <t>SFF</t>
  </si>
  <si>
    <t>IND</t>
  </si>
  <si>
    <t>Upper House</t>
  </si>
  <si>
    <t>AJP</t>
  </si>
  <si>
    <t>JLN</t>
  </si>
  <si>
    <t>LCWA</t>
  </si>
  <si>
    <t>SAB</t>
  </si>
  <si>
    <t>Politics and Public Administration Section, Commonwealth Parliamentary Library.</t>
  </si>
  <si>
    <t>Compiled using data from state and territory parliament and electoral commission websites.</t>
  </si>
  <si>
    <t>Total Parliament</t>
  </si>
  <si>
    <t>LEGEND</t>
  </si>
  <si>
    <t>Australian Labor Party</t>
  </si>
  <si>
    <t>Nationals</t>
  </si>
  <si>
    <t>Animal Justice Party</t>
  </si>
  <si>
    <t>Centre Alliance</t>
  </si>
  <si>
    <t>Jacqui Lambie Network</t>
  </si>
  <si>
    <t>Katter's Australian Party</t>
  </si>
  <si>
    <t>Pauline Hanson's One Nation</t>
  </si>
  <si>
    <t>Compiled by Politics and Public Administration Section, Commonwealth Parliamentary Library.</t>
  </si>
  <si>
    <t>Source: data from state and territory parliament and electoral commission websites.</t>
  </si>
  <si>
    <t>2. Includes any by-election results and any casual vacancies filled since the most recent general election in each jurisdiction</t>
  </si>
  <si>
    <t>Note and legend</t>
  </si>
  <si>
    <t>Greens</t>
  </si>
  <si>
    <t>Country Liberal Party (NT)</t>
  </si>
  <si>
    <t>Independent</t>
  </si>
  <si>
    <t xml:space="preserve">3. Queensland, the Australian Capital Territory and the Northern Territory have unicameral parliaments. </t>
  </si>
  <si>
    <t>UAP</t>
  </si>
  <si>
    <t>Liberal Party of Australia</t>
  </si>
  <si>
    <t>Liberal Democrats</t>
  </si>
  <si>
    <t>LD</t>
  </si>
  <si>
    <t>United Australia Party</t>
  </si>
  <si>
    <t>Shooters, Fishers and Farmers</t>
  </si>
  <si>
    <t>Liberal National Party of Queensland</t>
  </si>
  <si>
    <t>4. Federal parliamentarians from the LNP and CLP are listed under the Coalition party room they sit in (LIB or NATS)</t>
  </si>
  <si>
    <t>Legalise Cannabis Western Australia Party</t>
  </si>
  <si>
    <t>SA-Best</t>
  </si>
  <si>
    <t>Composition of Parliament</t>
  </si>
  <si>
    <t>Cth (21.5.22)</t>
  </si>
  <si>
    <t>SA (19.3.22)</t>
  </si>
  <si>
    <t>DLP</t>
  </si>
  <si>
    <t>Democratic Labour Party</t>
  </si>
  <si>
    <t>Tas (1.5.21)</t>
  </si>
  <si>
    <t>Vic (26.11.22)</t>
  </si>
  <si>
    <t>LCV</t>
  </si>
  <si>
    <t>Legalise Cannabis Victoria</t>
  </si>
  <si>
    <t>NSW (25.3.23)</t>
  </si>
  <si>
    <t>LCNSW</t>
  </si>
  <si>
    <t>Legalise Cannabis NSW</t>
  </si>
  <si>
    <t>INDLIB</t>
  </si>
  <si>
    <t>Independent Liberal</t>
  </si>
  <si>
    <t xml:space="preserve">6. Includes a vacancy in the seat of Inala in the Queensland parliament. </t>
  </si>
  <si>
    <t xml:space="preserve">5. Includes a vacancy in the federal seat of Dunkley. </t>
  </si>
  <si>
    <t>1. Date shown beside each jurisdiction is for the most recent general election.</t>
  </si>
  <si>
    <t>Gender composition in Australian parliaments by party and chamber:                              As at 23 January 2024</t>
  </si>
  <si>
    <t>Gender composition in Australian parliaments by party:                                                          As at 23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</si>
</sst>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21"/>
      <color theme="0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7D0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5B5"/>
        <bgColor indexed="64"/>
      </patternFill>
    </fill>
    <fill>
      <patternFill patternType="solid">
        <fgColor rgb="FF16192F"/>
        <bgColor indexed="64"/>
      </patternFill>
    </fill>
    <fill>
      <patternFill patternType="solid">
        <fgColor rgb="FFE0B92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9" fillId="0" borderId="0"/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</cellStyleXfs>
  <cellXfs count="118">
    <xf numFmtId="0" fontId="0" fillId="0" borderId="0" xfId="0"/>
    <xf numFmtId="0" fontId="5" fillId="0" borderId="0" xfId="1" applyFont="1" applyAlignment="1">
      <alignment horizontal="centerContinuous"/>
    </xf>
    <xf numFmtId="164" fontId="6" fillId="0" borderId="0" xfId="1" applyNumberFormat="1" applyFont="1" applyAlignment="1">
      <alignment horizontal="centerContinuous"/>
    </xf>
    <xf numFmtId="0" fontId="7" fillId="0" borderId="0" xfId="1" applyFont="1"/>
    <xf numFmtId="164" fontId="8" fillId="0" borderId="0" xfId="1" applyNumberFormat="1" applyFont="1"/>
    <xf numFmtId="0" fontId="9" fillId="0" borderId="0" xfId="1" applyFont="1"/>
    <xf numFmtId="164" fontId="10" fillId="0" borderId="0" xfId="1" applyNumberFormat="1" applyFont="1"/>
    <xf numFmtId="0" fontId="11" fillId="0" borderId="1" xfId="1" applyFont="1" applyBorder="1"/>
    <xf numFmtId="164" fontId="13" fillId="2" borderId="5" xfId="1" applyNumberFormat="1" applyFont="1" applyFill="1" applyBorder="1" applyAlignment="1">
      <alignment horizontal="right"/>
    </xf>
    <xf numFmtId="0" fontId="14" fillId="2" borderId="0" xfId="1" applyFont="1" applyFill="1" applyAlignment="1">
      <alignment horizontal="right"/>
    </xf>
    <xf numFmtId="164" fontId="13" fillId="2" borderId="6" xfId="1" applyNumberFormat="1" applyFont="1" applyFill="1" applyBorder="1" applyAlignment="1">
      <alignment horizontal="right"/>
    </xf>
    <xf numFmtId="0" fontId="11" fillId="2" borderId="0" xfId="1" applyFont="1" applyFill="1" applyAlignment="1">
      <alignment horizontal="right"/>
    </xf>
    <xf numFmtId="164" fontId="15" fillId="2" borderId="6" xfId="1" applyNumberFormat="1" applyFont="1" applyFill="1" applyBorder="1" applyAlignment="1">
      <alignment horizontal="right"/>
    </xf>
    <xf numFmtId="0" fontId="16" fillId="4" borderId="7" xfId="1" applyFont="1" applyFill="1" applyBorder="1" applyAlignment="1">
      <alignment horizontal="left" indent="1"/>
    </xf>
    <xf numFmtId="0" fontId="16" fillId="4" borderId="8" xfId="1" applyFont="1" applyFill="1" applyBorder="1"/>
    <xf numFmtId="0" fontId="16" fillId="4" borderId="9" xfId="1" applyFont="1" applyFill="1" applyBorder="1"/>
    <xf numFmtId="164" fontId="17" fillId="4" borderId="0" xfId="1" applyNumberFormat="1" applyFont="1" applyFill="1"/>
    <xf numFmtId="0" fontId="12" fillId="4" borderId="8" xfId="1" applyFont="1" applyFill="1" applyBorder="1"/>
    <xf numFmtId="0" fontId="12" fillId="4" borderId="9" xfId="1" applyFont="1" applyFill="1" applyBorder="1"/>
    <xf numFmtId="164" fontId="18" fillId="4" borderId="10" xfId="1" applyNumberFormat="1" applyFont="1" applyFill="1" applyBorder="1"/>
    <xf numFmtId="0" fontId="16" fillId="0" borderId="7" xfId="1" applyFont="1" applyBorder="1" applyAlignment="1">
      <alignment horizontal="left" indent="1"/>
    </xf>
    <xf numFmtId="0" fontId="16" fillId="2" borderId="8" xfId="1" applyFont="1" applyFill="1" applyBorder="1"/>
    <xf numFmtId="0" fontId="16" fillId="2" borderId="9" xfId="1" applyFont="1" applyFill="1" applyBorder="1"/>
    <xf numFmtId="164" fontId="17" fillId="2" borderId="0" xfId="1" applyNumberFormat="1" applyFont="1" applyFill="1"/>
    <xf numFmtId="0" fontId="12" fillId="2" borderId="8" xfId="1" applyFont="1" applyFill="1" applyBorder="1"/>
    <xf numFmtId="0" fontId="12" fillId="2" borderId="9" xfId="1" applyFont="1" applyFill="1" applyBorder="1"/>
    <xf numFmtId="164" fontId="18" fillId="2" borderId="10" xfId="1" applyNumberFormat="1" applyFont="1" applyFill="1" applyBorder="1"/>
    <xf numFmtId="0" fontId="16" fillId="4" borderId="5" xfId="1" applyFont="1" applyFill="1" applyBorder="1" applyAlignment="1">
      <alignment horizontal="left" indent="1"/>
    </xf>
    <xf numFmtId="164" fontId="8" fillId="0" borderId="0" xfId="1" applyNumberFormat="1" applyFont="1" applyAlignment="1">
      <alignment horizontal="centerContinuous"/>
    </xf>
    <xf numFmtId="0" fontId="9" fillId="0" borderId="0" xfId="1" applyFont="1" applyAlignment="1">
      <alignment horizontal="centerContinuous"/>
    </xf>
    <xf numFmtId="164" fontId="10" fillId="0" borderId="0" xfId="1" applyNumberFormat="1" applyFont="1" applyAlignment="1">
      <alignment horizontal="centerContinuous"/>
    </xf>
    <xf numFmtId="0" fontId="12" fillId="0" borderId="2" xfId="1" applyFont="1" applyBorder="1"/>
    <xf numFmtId="0" fontId="16" fillId="0" borderId="5" xfId="1" quotePrefix="1" applyFont="1" applyBorder="1"/>
    <xf numFmtId="0" fontId="16" fillId="2" borderId="0" xfId="1" applyFont="1" applyFill="1" applyAlignment="1">
      <alignment horizontal="right"/>
    </xf>
    <xf numFmtId="164" fontId="17" fillId="2" borderId="6" xfId="1" applyNumberFormat="1" applyFont="1" applyFill="1" applyBorder="1" applyAlignment="1">
      <alignment horizontal="right"/>
    </xf>
    <xf numFmtId="0" fontId="12" fillId="2" borderId="0" xfId="1" applyFont="1" applyFill="1" applyAlignment="1">
      <alignment horizontal="right"/>
    </xf>
    <xf numFmtId="164" fontId="18" fillId="2" borderId="6" xfId="1" applyNumberFormat="1" applyFont="1" applyFill="1" applyBorder="1" applyAlignment="1">
      <alignment horizontal="right"/>
    </xf>
    <xf numFmtId="0" fontId="19" fillId="0" borderId="0" xfId="2"/>
    <xf numFmtId="0" fontId="0" fillId="0" borderId="0" xfId="2" applyFont="1"/>
    <xf numFmtId="0" fontId="0" fillId="0" borderId="11" xfId="0" applyBorder="1"/>
    <xf numFmtId="0" fontId="20" fillId="0" borderId="0" xfId="0" applyFont="1" applyAlignment="1">
      <alignment horizontal="center" vertical="center" wrapText="1"/>
    </xf>
    <xf numFmtId="0" fontId="2" fillId="0" borderId="0" xfId="2" applyFont="1"/>
    <xf numFmtId="0" fontId="21" fillId="0" borderId="0" xfId="3"/>
    <xf numFmtId="0" fontId="16" fillId="4" borderId="12" xfId="1" applyFont="1" applyFill="1" applyBorder="1"/>
    <xf numFmtId="164" fontId="17" fillId="2" borderId="10" xfId="1" applyNumberFormat="1" applyFont="1" applyFill="1" applyBorder="1"/>
    <xf numFmtId="164" fontId="17" fillId="4" borderId="10" xfId="1" applyNumberFormat="1" applyFont="1" applyFill="1" applyBorder="1"/>
    <xf numFmtId="0" fontId="12" fillId="4" borderId="13" xfId="1" applyFont="1" applyFill="1" applyBorder="1"/>
    <xf numFmtId="0" fontId="12" fillId="4" borderId="14" xfId="1" applyFont="1" applyFill="1" applyBorder="1"/>
    <xf numFmtId="164" fontId="18" fillId="4" borderId="4" xfId="1" applyNumberFormat="1" applyFont="1" applyFill="1" applyBorder="1"/>
    <xf numFmtId="164" fontId="18" fillId="2" borderId="6" xfId="1" applyNumberFormat="1" applyFont="1" applyFill="1" applyBorder="1"/>
    <xf numFmtId="164" fontId="18" fillId="4" borderId="6" xfId="1" applyNumberFormat="1" applyFont="1" applyFill="1" applyBorder="1"/>
    <xf numFmtId="0" fontId="16" fillId="2" borderId="7" xfId="1" applyFont="1" applyFill="1" applyBorder="1" applyAlignment="1">
      <alignment horizontal="left" indent="1"/>
    </xf>
    <xf numFmtId="0" fontId="19" fillId="2" borderId="0" xfId="2" applyFill="1"/>
    <xf numFmtId="0" fontId="0" fillId="0" borderId="0" xfId="2" applyFont="1" applyAlignment="1">
      <alignment horizontal="left" wrapText="1"/>
    </xf>
    <xf numFmtId="0" fontId="16" fillId="0" borderId="8" xfId="1" applyFont="1" applyBorder="1"/>
    <xf numFmtId="0" fontId="16" fillId="0" borderId="9" xfId="1" applyFont="1" applyBorder="1"/>
    <xf numFmtId="164" fontId="17" fillId="0" borderId="0" xfId="1" applyNumberFormat="1" applyFont="1"/>
    <xf numFmtId="0" fontId="12" fillId="0" borderId="8" xfId="1" applyFont="1" applyBorder="1"/>
    <xf numFmtId="0" fontId="12" fillId="0" borderId="9" xfId="1" applyFont="1" applyBorder="1"/>
    <xf numFmtId="164" fontId="18" fillId="0" borderId="10" xfId="1" applyNumberFormat="1" applyFont="1" applyBorder="1"/>
    <xf numFmtId="0" fontId="16" fillId="0" borderId="5" xfId="1" applyFont="1" applyBorder="1" applyAlignment="1">
      <alignment horizontal="left" indent="1"/>
    </xf>
    <xf numFmtId="0" fontId="16" fillId="0" borderId="12" xfId="1" applyFont="1" applyBorder="1"/>
    <xf numFmtId="164" fontId="17" fillId="0" borderId="10" xfId="1" applyNumberFormat="1" applyFont="1" applyBorder="1"/>
    <xf numFmtId="0" fontId="16" fillId="4" borderId="15" xfId="1" applyFont="1" applyFill="1" applyBorder="1" applyAlignment="1">
      <alignment horizontal="left" indent="1"/>
    </xf>
    <xf numFmtId="0" fontId="16" fillId="4" borderId="21" xfId="1" applyFont="1" applyFill="1" applyBorder="1"/>
    <xf numFmtId="0" fontId="16" fillId="4" borderId="18" xfId="1" applyFont="1" applyFill="1" applyBorder="1"/>
    <xf numFmtId="164" fontId="17" fillId="4" borderId="19" xfId="1" applyNumberFormat="1" applyFont="1" applyFill="1" applyBorder="1"/>
    <xf numFmtId="0" fontId="16" fillId="4" borderId="17" xfId="1" applyFont="1" applyFill="1" applyBorder="1"/>
    <xf numFmtId="0" fontId="12" fillId="4" borderId="17" xfId="1" applyFont="1" applyFill="1" applyBorder="1"/>
    <xf numFmtId="0" fontId="12" fillId="4" borderId="18" xfId="1" applyFont="1" applyFill="1" applyBorder="1"/>
    <xf numFmtId="164" fontId="18" fillId="4" borderId="20" xfId="1" applyNumberFormat="1" applyFont="1" applyFill="1" applyBorder="1"/>
    <xf numFmtId="0" fontId="3" fillId="8" borderId="0" xfId="1" quotePrefix="1" applyFill="1" applyAlignment="1">
      <alignment horizontal="center"/>
    </xf>
    <xf numFmtId="0" fontId="3" fillId="8" borderId="0" xfId="1" applyFill="1" applyAlignment="1">
      <alignment horizontal="center"/>
    </xf>
    <xf numFmtId="0" fontId="19" fillId="8" borderId="0" xfId="2" applyFill="1"/>
    <xf numFmtId="0" fontId="24" fillId="8" borderId="0" xfId="1" applyFont="1" applyFill="1" applyAlignment="1">
      <alignment vertical="center" wrapText="1"/>
    </xf>
    <xf numFmtId="0" fontId="19" fillId="9" borderId="0" xfId="2" applyFill="1"/>
    <xf numFmtId="0" fontId="24" fillId="9" borderId="0" xfId="1" applyFont="1" applyFill="1" applyAlignment="1">
      <alignment vertical="center"/>
    </xf>
    <xf numFmtId="0" fontId="3" fillId="8" borderId="0" xfId="1" quotePrefix="1" applyFill="1" applyAlignment="1">
      <alignment horizontal="centerContinuous"/>
    </xf>
    <xf numFmtId="0" fontId="3" fillId="8" borderId="0" xfId="1" applyFill="1" applyAlignment="1">
      <alignment horizontal="centerContinuous"/>
    </xf>
    <xf numFmtId="0" fontId="0" fillId="8" borderId="0" xfId="0" applyFill="1"/>
    <xf numFmtId="0" fontId="0" fillId="9" borderId="0" xfId="0" applyFill="1"/>
    <xf numFmtId="0" fontId="4" fillId="9" borderId="0" xfId="1" applyFont="1" applyFill="1" applyAlignment="1">
      <alignment vertical="center" wrapText="1"/>
    </xf>
    <xf numFmtId="0" fontId="16" fillId="0" borderId="16" xfId="1" applyFont="1" applyBorder="1" applyAlignment="1">
      <alignment horizontal="left" indent="1"/>
    </xf>
    <xf numFmtId="0" fontId="16" fillId="0" borderId="17" xfId="1" applyFont="1" applyBorder="1"/>
    <xf numFmtId="0" fontId="16" fillId="0" borderId="18" xfId="1" applyFont="1" applyBorder="1"/>
    <xf numFmtId="164" fontId="17" fillId="0" borderId="19" xfId="1" applyNumberFormat="1" applyFont="1" applyBorder="1"/>
    <xf numFmtId="0" fontId="12" fillId="0" borderId="17" xfId="1" applyFont="1" applyBorder="1"/>
    <xf numFmtId="0" fontId="12" fillId="0" borderId="18" xfId="1" applyFont="1" applyBorder="1"/>
    <xf numFmtId="164" fontId="18" fillId="0" borderId="22" xfId="1" applyNumberFormat="1" applyFont="1" applyBorder="1"/>
    <xf numFmtId="164" fontId="18" fillId="0" borderId="20" xfId="1" applyNumberFormat="1" applyFont="1" applyBorder="1"/>
    <xf numFmtId="164" fontId="18" fillId="0" borderId="6" xfId="1" applyNumberFormat="1" applyFont="1" applyBorder="1"/>
    <xf numFmtId="0" fontId="0" fillId="0" borderId="0" xfId="2" applyFont="1" applyAlignment="1">
      <alignment wrapText="1"/>
    </xf>
    <xf numFmtId="0" fontId="1" fillId="2" borderId="0" xfId="2" applyFont="1" applyFill="1"/>
    <xf numFmtId="0" fontId="5" fillId="2" borderId="0" xfId="1" applyFont="1" applyFill="1" applyAlignment="1">
      <alignment horizontal="centerContinuous"/>
    </xf>
    <xf numFmtId="0" fontId="7" fillId="2" borderId="0" xfId="1" applyFont="1" applyFill="1" applyAlignment="1">
      <alignment horizontal="centerContinuous"/>
    </xf>
    <xf numFmtId="164" fontId="8" fillId="2" borderId="0" xfId="1" applyNumberFormat="1" applyFont="1" applyFill="1" applyAlignment="1">
      <alignment horizontal="centerContinuous"/>
    </xf>
    <xf numFmtId="0" fontId="3" fillId="2" borderId="0" xfId="1" applyFill="1" applyAlignment="1">
      <alignment horizontal="centerContinuous"/>
    </xf>
    <xf numFmtId="0" fontId="0" fillId="2" borderId="0" xfId="2" applyFont="1" applyFill="1" applyAlignment="1">
      <alignment vertical="top" wrapText="1"/>
    </xf>
    <xf numFmtId="0" fontId="0" fillId="2" borderId="0" xfId="0" applyFill="1"/>
    <xf numFmtId="0" fontId="22" fillId="8" borderId="0" xfId="0" applyFont="1" applyFill="1" applyAlignment="1">
      <alignment horizontal="center" vertical="center" wrapText="1"/>
    </xf>
    <xf numFmtId="0" fontId="0" fillId="0" borderId="0" xfId="2" applyFont="1" applyAlignment="1">
      <alignment horizontal="left" wrapText="1"/>
    </xf>
    <xf numFmtId="0" fontId="24" fillId="8" borderId="0" xfId="1" applyFont="1" applyFill="1" applyAlignment="1">
      <alignment horizontal="left" vertical="center" wrapText="1" indent="3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6" borderId="7" xfId="1" applyFont="1" applyFill="1" applyBorder="1" applyAlignment="1">
      <alignment horizontal="center" vertical="center"/>
    </xf>
    <xf numFmtId="0" fontId="12" fillId="6" borderId="0" xfId="1" applyFont="1" applyFill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0" xfId="1" applyFont="1" applyFill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4" fillId="8" borderId="0" xfId="1" applyFont="1" applyFill="1" applyAlignment="1">
      <alignment horizontal="left" vertical="center" wrapText="1" indent="2"/>
    </xf>
    <xf numFmtId="0" fontId="12" fillId="3" borderId="7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</cellXfs>
  <cellStyles count="5">
    <cellStyle name="Bad" xfId="4" builtinId="27" customBuiltin="1"/>
    <cellStyle name="Hyperlink" xfId="3" builtinId="8"/>
    <cellStyle name="Normal" xfId="0" builtinId="0"/>
    <cellStyle name="Normal 2" xfId="1" xr:uid="{73F83EE9-A569-4E98-BC6D-0B37170B5F6B}"/>
    <cellStyle name="Normal 3" xfId="2" xr:uid="{67A92165-0801-4474-8F71-B4BC5FB5967B}"/>
  </cellStyles>
  <dxfs count="0"/>
  <tableStyles count="0" defaultTableStyle="TableStyleMedium2" defaultPivotStyle="PivotStyleLight16"/>
  <colors>
    <mruColors>
      <color rgb="FF16192F"/>
      <color rgb="FFE0B924"/>
      <color rgb="FFFFB5B5"/>
      <color rgb="FFFF9999"/>
      <color rgb="FFFFAFAF"/>
      <color rgb="FFFFCBCB"/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120746</xdr:colOff>
      <xdr:row>0</xdr:row>
      <xdr:rowOff>78544</xdr:rowOff>
    </xdr:from>
    <xdr:to>
      <xdr:col>1</xdr:col>
      <xdr:colOff>658494</xdr:colOff>
      <xdr:row>3</xdr:row>
      <xdr:rowOff>161850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203BDA-797D-4DE0-A3D6-C8AA4E22E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46" y="78544"/>
          <a:ext cx="1052733" cy="674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0</xdr:row>
      <xdr:rowOff>46382</xdr:rowOff>
    </xdr:from>
    <xdr:to>
      <xdr:col>3</xdr:col>
      <xdr:colOff>729</xdr:colOff>
      <xdr:row>2</xdr:row>
      <xdr:rowOff>132522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B32C2-9A05-415F-8E21-312850D6C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7" y="46382"/>
          <a:ext cx="1564071" cy="10071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91439</xdr:colOff>
      <xdr:row>0</xdr:row>
      <xdr:rowOff>45719</xdr:rowOff>
    </xdr:from>
    <xdr:to>
      <xdr:col>3</xdr:col>
      <xdr:colOff>28023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8FDF36-30B5-4617-948C-6B11F0D7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" y="45719"/>
          <a:ext cx="1585679" cy="10210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1C5F-5E98-4F07-B645-729593B5F832}">
  <sheetPr>
    <pageSetUpPr fitToPage="1"/>
  </sheetPr>
  <dimension ref="A1:E42"/>
  <sheetViews>
    <sheetView showGridLines="0" tabSelected="1" zoomScaleNormal="100" workbookViewId="0">
      <selection activeCell="B16" sqref="B16"/>
    </sheetView>
  </sheetViews>
  <sheetFormatPr defaultRowHeight="13" x14ac:dyDescent="0.3"/>
  <cols>
    <col min="1" max="1" width="7.59765625" customWidth="1"/>
    <col min="2" max="2" width="11" customWidth="1"/>
    <col min="3" max="3" width="61.3984375" customWidth="1"/>
  </cols>
  <sheetData>
    <row r="1" spans="1:5" ht="15.65" customHeight="1" x14ac:dyDescent="0.3">
      <c r="A1" s="99" t="s">
        <v>54</v>
      </c>
      <c r="B1" s="99"/>
      <c r="C1" s="99"/>
      <c r="D1" s="99"/>
      <c r="E1" s="99"/>
    </row>
    <row r="2" spans="1:5" ht="15.65" customHeight="1" x14ac:dyDescent="0.3">
      <c r="A2" s="99"/>
      <c r="B2" s="99"/>
      <c r="C2" s="99"/>
      <c r="D2" s="99"/>
      <c r="E2" s="99"/>
    </row>
    <row r="3" spans="1:5" ht="15.65" customHeight="1" x14ac:dyDescent="0.3">
      <c r="A3" s="99"/>
      <c r="B3" s="99"/>
      <c r="C3" s="99"/>
      <c r="D3" s="99"/>
      <c r="E3" s="99"/>
    </row>
    <row r="4" spans="1:5" ht="15.65" customHeight="1" x14ac:dyDescent="0.3">
      <c r="A4" s="99"/>
      <c r="B4" s="99"/>
      <c r="C4" s="99"/>
      <c r="D4" s="99"/>
      <c r="E4" s="99"/>
    </row>
    <row r="5" spans="1:5" ht="12.75" customHeight="1" x14ac:dyDescent="0.3">
      <c r="A5" s="40"/>
      <c r="B5" s="40"/>
      <c r="C5" s="40"/>
      <c r="D5" s="40"/>
      <c r="E5" s="40"/>
    </row>
    <row r="6" spans="1:5" ht="12.75" customHeight="1" x14ac:dyDescent="0.3">
      <c r="A6" s="40"/>
      <c r="B6" t="s">
        <v>36</v>
      </c>
      <c r="C6" s="40"/>
      <c r="D6" s="40"/>
      <c r="E6" s="40"/>
    </row>
    <row r="7" spans="1:5" ht="12.75" customHeight="1" x14ac:dyDescent="0.3">
      <c r="A7" s="40"/>
      <c r="B7" t="s">
        <v>37</v>
      </c>
      <c r="C7" s="40"/>
      <c r="D7" s="40"/>
      <c r="E7" s="40"/>
    </row>
    <row r="8" spans="1:5" ht="12.75" customHeight="1" x14ac:dyDescent="0.3">
      <c r="A8" s="40"/>
      <c r="C8" s="40"/>
      <c r="D8" s="40"/>
      <c r="E8" s="40"/>
    </row>
    <row r="9" spans="1:5" ht="12.75" customHeight="1" x14ac:dyDescent="0.3">
      <c r="A9" s="40"/>
      <c r="B9" s="38" t="s">
        <v>70</v>
      </c>
      <c r="C9" s="40"/>
      <c r="D9" s="40"/>
      <c r="E9" s="40"/>
    </row>
    <row r="10" spans="1:5" ht="12.75" customHeight="1" x14ac:dyDescent="0.3">
      <c r="A10" s="40"/>
      <c r="B10" s="100" t="s">
        <v>38</v>
      </c>
      <c r="C10" s="100"/>
      <c r="D10" s="100"/>
      <c r="E10" s="100"/>
    </row>
    <row r="11" spans="1:5" ht="12.75" customHeight="1" x14ac:dyDescent="0.3">
      <c r="A11" s="40"/>
      <c r="B11" s="100"/>
      <c r="C11" s="100"/>
      <c r="D11" s="100"/>
      <c r="E11" s="100"/>
    </row>
    <row r="12" spans="1:5" ht="12.75" customHeight="1" x14ac:dyDescent="0.3">
      <c r="B12" s="38" t="s">
        <v>43</v>
      </c>
    </row>
    <row r="13" spans="1:5" ht="12.75" customHeight="1" x14ac:dyDescent="0.3">
      <c r="B13" s="38" t="s">
        <v>51</v>
      </c>
    </row>
    <row r="14" spans="1:5" ht="12.75" customHeight="1" x14ac:dyDescent="0.3">
      <c r="B14" s="38" t="s">
        <v>69</v>
      </c>
      <c r="C14" s="91"/>
      <c r="D14" s="91"/>
      <c r="E14" s="91"/>
    </row>
    <row r="15" spans="1:5" ht="12.75" customHeight="1" x14ac:dyDescent="0.3">
      <c r="B15" s="38" t="s">
        <v>68</v>
      </c>
      <c r="C15" s="91"/>
      <c r="D15" s="91"/>
      <c r="E15" s="91"/>
    </row>
    <row r="16" spans="1:5" ht="12.75" customHeight="1" x14ac:dyDescent="0.3">
      <c r="B16" s="38"/>
    </row>
    <row r="17" spans="2:5" ht="12.75" customHeight="1" x14ac:dyDescent="0.3">
      <c r="B17" s="100"/>
      <c r="C17" s="100"/>
      <c r="D17" s="100"/>
      <c r="E17" s="100"/>
    </row>
    <row r="18" spans="2:5" ht="12.75" customHeight="1" x14ac:dyDescent="0.3">
      <c r="B18" s="100"/>
      <c r="C18" s="100"/>
      <c r="D18" s="100"/>
      <c r="E18" s="100"/>
    </row>
    <row r="19" spans="2:5" ht="12.75" customHeight="1" x14ac:dyDescent="0.3">
      <c r="B19" s="53"/>
      <c r="C19" s="53"/>
      <c r="D19" s="53"/>
      <c r="E19" s="53"/>
    </row>
    <row r="20" spans="2:5" ht="12.75" customHeight="1" x14ac:dyDescent="0.3">
      <c r="B20" s="41" t="s">
        <v>28</v>
      </c>
    </row>
    <row r="21" spans="2:5" ht="12.75" customHeight="1" x14ac:dyDescent="0.3">
      <c r="B21" t="s">
        <v>21</v>
      </c>
      <c r="C21" s="38" t="s">
        <v>31</v>
      </c>
    </row>
    <row r="22" spans="2:5" ht="12.75" customHeight="1" x14ac:dyDescent="0.3">
      <c r="B22" t="s">
        <v>9</v>
      </c>
      <c r="C22" s="38" t="s">
        <v>29</v>
      </c>
    </row>
    <row r="23" spans="2:5" ht="12.75" customHeight="1" x14ac:dyDescent="0.3">
      <c r="B23" t="s">
        <v>15</v>
      </c>
      <c r="C23" s="38" t="s">
        <v>32</v>
      </c>
    </row>
    <row r="24" spans="2:5" ht="12.75" customHeight="1" x14ac:dyDescent="0.3">
      <c r="B24" t="s">
        <v>12</v>
      </c>
      <c r="C24" s="38" t="s">
        <v>41</v>
      </c>
    </row>
    <row r="25" spans="2:5" ht="12.75" customHeight="1" x14ac:dyDescent="0.3">
      <c r="B25" t="s">
        <v>57</v>
      </c>
      <c r="C25" s="38" t="s">
        <v>58</v>
      </c>
    </row>
    <row r="26" spans="2:5" ht="12.75" customHeight="1" x14ac:dyDescent="0.3">
      <c r="B26" t="s">
        <v>14</v>
      </c>
      <c r="C26" s="38" t="s">
        <v>40</v>
      </c>
    </row>
    <row r="27" spans="2:5" ht="12.75" customHeight="1" x14ac:dyDescent="0.3">
      <c r="B27" t="s">
        <v>19</v>
      </c>
      <c r="C27" s="38" t="s">
        <v>42</v>
      </c>
    </row>
    <row r="28" spans="2:5" ht="12.75" customHeight="1" x14ac:dyDescent="0.3">
      <c r="B28" t="s">
        <v>66</v>
      </c>
      <c r="C28" s="38" t="s">
        <v>67</v>
      </c>
    </row>
    <row r="29" spans="2:5" ht="12.75" customHeight="1" x14ac:dyDescent="0.3">
      <c r="B29" t="s">
        <v>22</v>
      </c>
      <c r="C29" t="s">
        <v>33</v>
      </c>
    </row>
    <row r="30" spans="2:5" ht="12.75" customHeight="1" x14ac:dyDescent="0.3">
      <c r="B30" t="s">
        <v>16</v>
      </c>
      <c r="C30" t="s">
        <v>34</v>
      </c>
    </row>
    <row r="31" spans="2:5" ht="12.75" customHeight="1" x14ac:dyDescent="0.3">
      <c r="B31" t="s">
        <v>64</v>
      </c>
      <c r="C31" t="s">
        <v>65</v>
      </c>
    </row>
    <row r="32" spans="2:5" ht="12.75" customHeight="1" x14ac:dyDescent="0.3">
      <c r="B32" t="s">
        <v>61</v>
      </c>
      <c r="C32" t="s">
        <v>62</v>
      </c>
    </row>
    <row r="33" spans="1:5" ht="12.75" customHeight="1" x14ac:dyDescent="0.3">
      <c r="B33" t="s">
        <v>23</v>
      </c>
      <c r="C33" t="s">
        <v>52</v>
      </c>
    </row>
    <row r="34" spans="1:5" ht="12.75" customHeight="1" x14ac:dyDescent="0.3">
      <c r="B34" t="s">
        <v>47</v>
      </c>
      <c r="C34" t="s">
        <v>46</v>
      </c>
    </row>
    <row r="35" spans="1:5" ht="12.75" customHeight="1" x14ac:dyDescent="0.3">
      <c r="B35" t="s">
        <v>10</v>
      </c>
      <c r="C35" t="s">
        <v>45</v>
      </c>
    </row>
    <row r="36" spans="1:5" ht="12.75" customHeight="1" x14ac:dyDescent="0.3">
      <c r="B36" t="s">
        <v>13</v>
      </c>
      <c r="C36" s="38" t="s">
        <v>50</v>
      </c>
    </row>
    <row r="37" spans="1:5" ht="12.75" customHeight="1" x14ac:dyDescent="0.3">
      <c r="B37" t="s">
        <v>11</v>
      </c>
      <c r="C37" t="s">
        <v>30</v>
      </c>
    </row>
    <row r="38" spans="1:5" ht="12.75" customHeight="1" x14ac:dyDescent="0.3">
      <c r="B38" t="s">
        <v>17</v>
      </c>
      <c r="C38" s="38" t="s">
        <v>35</v>
      </c>
    </row>
    <row r="39" spans="1:5" ht="12.75" customHeight="1" x14ac:dyDescent="0.3">
      <c r="B39" t="s">
        <v>24</v>
      </c>
      <c r="C39" t="s">
        <v>53</v>
      </c>
    </row>
    <row r="40" spans="1:5" ht="12.75" customHeight="1" x14ac:dyDescent="0.3">
      <c r="B40" t="s">
        <v>18</v>
      </c>
      <c r="C40" t="s">
        <v>49</v>
      </c>
    </row>
    <row r="41" spans="1:5" ht="12.75" customHeight="1" x14ac:dyDescent="0.3">
      <c r="B41" t="s">
        <v>44</v>
      </c>
      <c r="C41" t="s">
        <v>48</v>
      </c>
    </row>
    <row r="42" spans="1:5" x14ac:dyDescent="0.3">
      <c r="A42" s="39"/>
      <c r="B42" s="39"/>
      <c r="C42" s="39"/>
      <c r="D42" s="39"/>
      <c r="E42" s="39"/>
    </row>
  </sheetData>
  <sortState xmlns:xlrd2="http://schemas.microsoft.com/office/spreadsheetml/2017/richdata2" ref="B21:C41">
    <sortCondition ref="B21:B41"/>
  </sortState>
  <mergeCells count="3">
    <mergeCell ref="A1:E4"/>
    <mergeCell ref="B10:E11"/>
    <mergeCell ref="B17:E18"/>
  </mergeCells>
  <pageMargins left="0.7" right="0.7" top="0.75" bottom="0.75" header="0.3" footer="0.3"/>
  <pageSetup paperSize="9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0EABC-235A-4030-BE32-A0F49D75258A}">
  <sheetPr>
    <pageSetUpPr fitToPage="1"/>
  </sheetPr>
  <dimension ref="A1:AE41"/>
  <sheetViews>
    <sheetView showGridLines="0" zoomScaleNormal="100" workbookViewId="0">
      <selection activeCell="D1" sqref="D1:AE2"/>
    </sheetView>
  </sheetViews>
  <sheetFormatPr defaultRowHeight="13" x14ac:dyDescent="0.3"/>
  <cols>
    <col min="1" max="1" width="12.19921875" style="98" customWidth="1"/>
    <col min="2" max="30" width="5.8984375" style="98" customWidth="1"/>
    <col min="31" max="31" width="6.59765625" style="98" bestFit="1" customWidth="1"/>
    <col min="32" max="276" width="8.8984375" style="98"/>
    <col min="277" max="16384" width="8.796875" style="98"/>
  </cols>
  <sheetData>
    <row r="1" spans="1:31" ht="40.25" customHeight="1" x14ac:dyDescent="0.3">
      <c r="A1" s="77"/>
      <c r="B1" s="78"/>
      <c r="C1" s="78"/>
      <c r="D1" s="101" t="s">
        <v>71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ht="32.4" customHeight="1" x14ac:dyDescent="0.3">
      <c r="A2" s="79"/>
      <c r="B2" s="79"/>
      <c r="C2" s="79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1" ht="11.4" customHeight="1" x14ac:dyDescent="0.3">
      <c r="A3" s="80"/>
      <c r="B3" s="80"/>
      <c r="C3" s="80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15.5" x14ac:dyDescent="0.35">
      <c r="A4" s="42" t="s">
        <v>39</v>
      </c>
      <c r="B4" s="1"/>
      <c r="C4" s="1"/>
      <c r="D4" s="2"/>
      <c r="E4" s="1"/>
      <c r="F4" s="1"/>
      <c r="G4" s="2"/>
      <c r="H4" s="1"/>
      <c r="I4" s="1"/>
      <c r="J4" s="2"/>
      <c r="K4" s="1"/>
      <c r="L4" s="1"/>
      <c r="M4" s="2"/>
      <c r="N4" s="1"/>
      <c r="O4" s="1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2"/>
      <c r="AC4" s="1"/>
      <c r="AD4" s="1"/>
      <c r="AE4" s="2"/>
    </row>
    <row r="5" spans="1:31" x14ac:dyDescent="0.3">
      <c r="A5" s="3"/>
      <c r="B5" s="3"/>
      <c r="C5" s="3"/>
      <c r="D5" s="4"/>
      <c r="E5" s="3"/>
      <c r="F5" s="3"/>
      <c r="G5" s="4"/>
      <c r="H5" s="3"/>
      <c r="I5" s="3"/>
      <c r="J5" s="4"/>
      <c r="K5" s="3"/>
      <c r="L5" s="3"/>
      <c r="M5" s="4"/>
      <c r="N5" s="3"/>
      <c r="O5" s="3"/>
      <c r="P5" s="4"/>
      <c r="Q5" s="3"/>
      <c r="R5" s="3"/>
      <c r="S5" s="4"/>
      <c r="T5" s="3"/>
      <c r="U5" s="3"/>
      <c r="V5" s="4"/>
      <c r="W5" s="3"/>
      <c r="X5" s="3"/>
      <c r="Y5" s="4"/>
      <c r="Z5" s="3"/>
      <c r="AA5" s="3"/>
      <c r="AB5" s="4"/>
      <c r="AC5" s="5"/>
      <c r="AD5" s="5"/>
      <c r="AE5" s="6"/>
    </row>
    <row r="6" spans="1:31" x14ac:dyDescent="0.3">
      <c r="A6" s="7"/>
      <c r="B6" s="102" t="s">
        <v>55</v>
      </c>
      <c r="C6" s="103"/>
      <c r="D6" s="104"/>
      <c r="E6" s="111" t="s">
        <v>63</v>
      </c>
      <c r="F6" s="112"/>
      <c r="G6" s="113"/>
      <c r="H6" s="111" t="s">
        <v>60</v>
      </c>
      <c r="I6" s="112"/>
      <c r="J6" s="113"/>
      <c r="K6" s="111" t="s">
        <v>0</v>
      </c>
      <c r="L6" s="112"/>
      <c r="M6" s="113"/>
      <c r="N6" s="111" t="s">
        <v>1</v>
      </c>
      <c r="O6" s="112"/>
      <c r="P6" s="113"/>
      <c r="Q6" s="111" t="s">
        <v>56</v>
      </c>
      <c r="R6" s="112"/>
      <c r="S6" s="113"/>
      <c r="T6" s="111" t="s">
        <v>59</v>
      </c>
      <c r="U6" s="112"/>
      <c r="V6" s="113"/>
      <c r="W6" s="111" t="s">
        <v>2</v>
      </c>
      <c r="X6" s="112"/>
      <c r="Y6" s="113"/>
      <c r="Z6" s="111" t="s">
        <v>3</v>
      </c>
      <c r="AA6" s="112"/>
      <c r="AB6" s="113"/>
      <c r="AC6" s="102" t="s">
        <v>4</v>
      </c>
      <c r="AD6" s="103"/>
      <c r="AE6" s="104"/>
    </row>
    <row r="7" spans="1:31" x14ac:dyDescent="0.3">
      <c r="A7" s="8"/>
      <c r="B7" s="9" t="s">
        <v>5</v>
      </c>
      <c r="C7" s="9" t="s">
        <v>6</v>
      </c>
      <c r="D7" s="10" t="s">
        <v>7</v>
      </c>
      <c r="E7" s="9" t="s">
        <v>5</v>
      </c>
      <c r="F7" s="9" t="s">
        <v>6</v>
      </c>
      <c r="G7" s="10" t="s">
        <v>7</v>
      </c>
      <c r="H7" s="9" t="s">
        <v>5</v>
      </c>
      <c r="I7" s="9" t="s">
        <v>6</v>
      </c>
      <c r="J7" s="10" t="s">
        <v>7</v>
      </c>
      <c r="K7" s="9" t="s">
        <v>5</v>
      </c>
      <c r="L7" s="9" t="s">
        <v>6</v>
      </c>
      <c r="M7" s="10" t="s">
        <v>7</v>
      </c>
      <c r="N7" s="9" t="s">
        <v>5</v>
      </c>
      <c r="O7" s="9" t="s">
        <v>6</v>
      </c>
      <c r="P7" s="10" t="s">
        <v>7</v>
      </c>
      <c r="Q7" s="9" t="s">
        <v>5</v>
      </c>
      <c r="R7" s="9" t="s">
        <v>6</v>
      </c>
      <c r="S7" s="10" t="s">
        <v>7</v>
      </c>
      <c r="T7" s="9" t="s">
        <v>5</v>
      </c>
      <c r="U7" s="9" t="s">
        <v>6</v>
      </c>
      <c r="V7" s="10" t="s">
        <v>7</v>
      </c>
      <c r="W7" s="9" t="s">
        <v>5</v>
      </c>
      <c r="X7" s="9" t="s">
        <v>6</v>
      </c>
      <c r="Y7" s="10" t="s">
        <v>7</v>
      </c>
      <c r="Z7" s="9" t="s">
        <v>5</v>
      </c>
      <c r="AA7" s="9" t="s">
        <v>6</v>
      </c>
      <c r="AB7" s="10" t="s">
        <v>7</v>
      </c>
      <c r="AC7" s="11" t="s">
        <v>5</v>
      </c>
      <c r="AD7" s="11" t="s">
        <v>6</v>
      </c>
      <c r="AE7" s="12" t="s">
        <v>7</v>
      </c>
    </row>
    <row r="8" spans="1:31" x14ac:dyDescent="0.3">
      <c r="A8" s="105" t="s">
        <v>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x14ac:dyDescent="0.3">
      <c r="A9" s="13" t="s">
        <v>9</v>
      </c>
      <c r="B9" s="14">
        <v>41</v>
      </c>
      <c r="C9" s="15">
        <v>36</v>
      </c>
      <c r="D9" s="16">
        <f>C9/(B9+C9)*100</f>
        <v>46.753246753246749</v>
      </c>
      <c r="E9" s="14">
        <v>23</v>
      </c>
      <c r="F9" s="15">
        <v>22</v>
      </c>
      <c r="G9" s="16">
        <f>F9/(E9+F9)*100</f>
        <v>48.888888888888886</v>
      </c>
      <c r="H9" s="14">
        <v>25</v>
      </c>
      <c r="I9" s="15">
        <v>31</v>
      </c>
      <c r="J9" s="16">
        <f>I9/(H9+I9)*100</f>
        <v>55.357142857142861</v>
      </c>
      <c r="K9" s="14">
        <v>31</v>
      </c>
      <c r="L9" s="15">
        <v>20</v>
      </c>
      <c r="M9" s="16">
        <f>L9/(K9+L9)*100</f>
        <v>39.215686274509807</v>
      </c>
      <c r="N9" s="14">
        <v>26</v>
      </c>
      <c r="O9" s="15">
        <v>27</v>
      </c>
      <c r="P9" s="16">
        <f>O9/(N9+O9)*100</f>
        <v>50.943396226415096</v>
      </c>
      <c r="Q9" s="14">
        <v>13</v>
      </c>
      <c r="R9" s="15">
        <v>14</v>
      </c>
      <c r="S9" s="16">
        <f>R9/(Q9+R9)*100</f>
        <v>51.851851851851848</v>
      </c>
      <c r="T9" s="14">
        <v>3</v>
      </c>
      <c r="U9" s="15">
        <v>6</v>
      </c>
      <c r="V9" s="16">
        <f>U9/(T9+U9)*100</f>
        <v>66.666666666666657</v>
      </c>
      <c r="W9" s="14">
        <v>4</v>
      </c>
      <c r="X9" s="15">
        <v>6</v>
      </c>
      <c r="Y9" s="16">
        <f>X9/(W9+X9)*100</f>
        <v>60</v>
      </c>
      <c r="Z9" s="14">
        <v>7</v>
      </c>
      <c r="AA9" s="15">
        <v>7</v>
      </c>
      <c r="AB9" s="16">
        <f>AA9/(Z9+AA9)*100</f>
        <v>50</v>
      </c>
      <c r="AC9" s="17">
        <f>B9+E9+H9+K9+N9+Q9+T9+W9+Z9</f>
        <v>173</v>
      </c>
      <c r="AD9" s="18">
        <f>C9+F9+I9+L9+O9+R9+U9+X9+AA9</f>
        <v>169</v>
      </c>
      <c r="AE9" s="19">
        <f t="shared" ref="AE9:AE18" si="0">AD9/(AC9+AD9)*100</f>
        <v>49.415204678362571</v>
      </c>
    </row>
    <row r="10" spans="1:31" x14ac:dyDescent="0.3">
      <c r="A10" s="20" t="s">
        <v>10</v>
      </c>
      <c r="B10" s="21">
        <v>31</v>
      </c>
      <c r="C10" s="22">
        <v>9</v>
      </c>
      <c r="D10" s="23">
        <f>C10/(B10+C10)*100</f>
        <v>22.5</v>
      </c>
      <c r="E10" s="21">
        <v>16</v>
      </c>
      <c r="F10" s="22">
        <v>9</v>
      </c>
      <c r="G10" s="23">
        <f>F10/(E10+F10)*100</f>
        <v>36</v>
      </c>
      <c r="H10" s="21">
        <v>14</v>
      </c>
      <c r="I10" s="22">
        <v>5</v>
      </c>
      <c r="J10" s="23">
        <f>I10/(H10+I10)*100</f>
        <v>26.315789473684209</v>
      </c>
      <c r="K10" s="21"/>
      <c r="L10" s="22"/>
      <c r="M10" s="23"/>
      <c r="N10" s="21">
        <v>1</v>
      </c>
      <c r="O10" s="22">
        <v>2</v>
      </c>
      <c r="P10" s="23">
        <f>O10/(N10+O10)*100</f>
        <v>66.666666666666657</v>
      </c>
      <c r="Q10" s="21">
        <v>13</v>
      </c>
      <c r="R10" s="22">
        <v>2</v>
      </c>
      <c r="S10" s="23">
        <f>R10/(Q10+R10)*100</f>
        <v>13.333333333333334</v>
      </c>
      <c r="T10" s="21">
        <v>10</v>
      </c>
      <c r="U10" s="22">
        <v>1</v>
      </c>
      <c r="V10" s="23">
        <f>U10/(T10+U10)*100</f>
        <v>9.0909090909090917</v>
      </c>
      <c r="W10" s="21">
        <v>5</v>
      </c>
      <c r="X10" s="22">
        <v>4</v>
      </c>
      <c r="Y10" s="23">
        <f>X10/(W10+X10)*100</f>
        <v>44.444444444444443</v>
      </c>
      <c r="Z10" s="21"/>
      <c r="AA10" s="22"/>
      <c r="AB10" s="23"/>
      <c r="AC10" s="24">
        <f>B10+E10+H10+K10+N10+Q10+T10+W10+Z10</f>
        <v>90</v>
      </c>
      <c r="AD10" s="25">
        <f>C10+F10+I10+L10+O10+R10+U10+X10+AA10</f>
        <v>32</v>
      </c>
      <c r="AE10" s="26">
        <f t="shared" si="0"/>
        <v>26.229508196721312</v>
      </c>
    </row>
    <row r="11" spans="1:31" x14ac:dyDescent="0.3">
      <c r="A11" s="13" t="s">
        <v>11</v>
      </c>
      <c r="B11" s="14">
        <v>13</v>
      </c>
      <c r="C11" s="15">
        <v>2</v>
      </c>
      <c r="D11" s="16">
        <f>C11/(B11+C11)*100</f>
        <v>13.333333333333334</v>
      </c>
      <c r="E11" s="14">
        <v>9</v>
      </c>
      <c r="F11" s="15">
        <v>2</v>
      </c>
      <c r="G11" s="16">
        <f>F11/(E11+F11)*100</f>
        <v>18.181818181818183</v>
      </c>
      <c r="H11" s="14">
        <v>5</v>
      </c>
      <c r="I11" s="15">
        <v>4</v>
      </c>
      <c r="J11" s="16">
        <f>I11/(H11+I11)*100</f>
        <v>44.444444444444443</v>
      </c>
      <c r="K11" s="14"/>
      <c r="L11" s="15"/>
      <c r="M11" s="16"/>
      <c r="N11" s="14">
        <v>2</v>
      </c>
      <c r="O11" s="15">
        <v>1</v>
      </c>
      <c r="P11" s="16">
        <f>O11/(N11+O11)*100</f>
        <v>33.333333333333329</v>
      </c>
      <c r="Q11" s="14"/>
      <c r="R11" s="15"/>
      <c r="S11" s="16"/>
      <c r="T11" s="14"/>
      <c r="U11" s="15"/>
      <c r="V11" s="16"/>
      <c r="W11" s="14"/>
      <c r="X11" s="15"/>
      <c r="Y11" s="16"/>
      <c r="Z11" s="14"/>
      <c r="AA11" s="15"/>
      <c r="AB11" s="16"/>
      <c r="AC11" s="17">
        <f t="shared" ref="AC11" si="1">B11+E11+H11+K11+N11+Q11+T11+W11+Z11</f>
        <v>29</v>
      </c>
      <c r="AD11" s="18">
        <f t="shared" ref="AD11:AD18" si="2">C11+F11+I11+L11+O11+R11+U11+X11+AA11</f>
        <v>9</v>
      </c>
      <c r="AE11" s="19">
        <f t="shared" si="0"/>
        <v>23.684210526315788</v>
      </c>
    </row>
    <row r="12" spans="1:31" x14ac:dyDescent="0.3">
      <c r="A12" s="20" t="s">
        <v>12</v>
      </c>
      <c r="B12" s="21"/>
      <c r="C12" s="22"/>
      <c r="D12" s="23"/>
      <c r="E12" s="21"/>
      <c r="F12" s="22"/>
      <c r="G12" s="23"/>
      <c r="H12" s="21"/>
      <c r="I12" s="22"/>
      <c r="J12" s="23"/>
      <c r="K12" s="21"/>
      <c r="L12" s="22"/>
      <c r="M12" s="23"/>
      <c r="N12" s="21"/>
      <c r="O12" s="22"/>
      <c r="P12" s="23"/>
      <c r="Q12" s="21"/>
      <c r="R12" s="22"/>
      <c r="S12" s="23"/>
      <c r="T12" s="21"/>
      <c r="U12" s="22"/>
      <c r="V12" s="23"/>
      <c r="W12" s="21"/>
      <c r="X12" s="22"/>
      <c r="Y12" s="23"/>
      <c r="Z12" s="21">
        <v>4</v>
      </c>
      <c r="AA12" s="22">
        <v>3</v>
      </c>
      <c r="AB12" s="23">
        <f>AA12/(Z12+AA12)*100</f>
        <v>42.857142857142854</v>
      </c>
      <c r="AC12" s="24">
        <f>B12+E12+H12+K12+N12+Q12+T12+W12+Z12</f>
        <v>4</v>
      </c>
      <c r="AD12" s="25">
        <f t="shared" si="2"/>
        <v>3</v>
      </c>
      <c r="AE12" s="26">
        <f>AD12/(AC12+AD12)*100</f>
        <v>42.857142857142854</v>
      </c>
    </row>
    <row r="13" spans="1:31" x14ac:dyDescent="0.3">
      <c r="A13" s="13" t="s">
        <v>13</v>
      </c>
      <c r="B13" s="14"/>
      <c r="C13" s="15"/>
      <c r="D13" s="16"/>
      <c r="E13" s="14"/>
      <c r="F13" s="15"/>
      <c r="G13" s="16"/>
      <c r="H13" s="14"/>
      <c r="I13" s="15"/>
      <c r="J13" s="16"/>
      <c r="K13" s="14">
        <v>28</v>
      </c>
      <c r="L13" s="15">
        <v>6</v>
      </c>
      <c r="M13" s="16">
        <f>L13/(K13+L13)*100</f>
        <v>17.647058823529413</v>
      </c>
      <c r="N13" s="14"/>
      <c r="O13" s="15"/>
      <c r="P13" s="16"/>
      <c r="Q13" s="14"/>
      <c r="R13" s="15"/>
      <c r="S13" s="16"/>
      <c r="T13" s="14"/>
      <c r="U13" s="15"/>
      <c r="V13" s="16"/>
      <c r="W13" s="14"/>
      <c r="X13" s="15"/>
      <c r="Y13" s="16"/>
      <c r="Z13" s="14"/>
      <c r="AA13" s="15"/>
      <c r="AB13" s="16"/>
      <c r="AC13" s="17">
        <f t="shared" ref="AC13:AC17" si="3">B13+E13+H13+K13+N13+Q13+T13+W13+Z13</f>
        <v>28</v>
      </c>
      <c r="AD13" s="18">
        <f t="shared" si="2"/>
        <v>6</v>
      </c>
      <c r="AE13" s="19">
        <f t="shared" ref="AE13:AE17" si="4">AD13/(AC13+AD13)*100</f>
        <v>17.647058823529413</v>
      </c>
    </row>
    <row r="14" spans="1:31" x14ac:dyDescent="0.3">
      <c r="A14" s="20" t="s">
        <v>14</v>
      </c>
      <c r="B14" s="21">
        <v>3</v>
      </c>
      <c r="C14" s="22">
        <v>1</v>
      </c>
      <c r="D14" s="23">
        <f>C14/(B14+C14)*100</f>
        <v>25</v>
      </c>
      <c r="E14" s="21"/>
      <c r="F14" s="22">
        <v>3</v>
      </c>
      <c r="G14" s="23">
        <f>F14/(E14+F14)*100</f>
        <v>100</v>
      </c>
      <c r="H14" s="21">
        <v>2</v>
      </c>
      <c r="I14" s="22">
        <v>2</v>
      </c>
      <c r="J14" s="23">
        <f>I14/(H14+I14)*100</f>
        <v>50</v>
      </c>
      <c r="K14" s="21">
        <v>1</v>
      </c>
      <c r="L14" s="22">
        <v>1</v>
      </c>
      <c r="M14" s="23">
        <f>L14/(K14+L14)*100</f>
        <v>50</v>
      </c>
      <c r="N14" s="21"/>
      <c r="O14" s="22"/>
      <c r="P14" s="23"/>
      <c r="Q14" s="21"/>
      <c r="R14" s="22"/>
      <c r="S14" s="23"/>
      <c r="T14" s="21">
        <v>1</v>
      </c>
      <c r="U14" s="22">
        <v>1</v>
      </c>
      <c r="V14" s="23">
        <f>U14/(T14+U14)*100</f>
        <v>50</v>
      </c>
      <c r="W14" s="21">
        <v>2</v>
      </c>
      <c r="X14" s="22">
        <v>4</v>
      </c>
      <c r="Y14" s="23">
        <f>X14/(W14+X14)*100</f>
        <v>66.666666666666657</v>
      </c>
      <c r="Z14" s="21"/>
      <c r="AA14" s="22"/>
      <c r="AB14" s="23"/>
      <c r="AC14" s="24">
        <f>B14+E14+H14+K14+N14+Q14+T14+W14+Z14</f>
        <v>9</v>
      </c>
      <c r="AD14" s="25">
        <f t="shared" si="2"/>
        <v>12</v>
      </c>
      <c r="AE14" s="26">
        <f>AD14/(AC14+AD14)*100</f>
        <v>57.142857142857139</v>
      </c>
    </row>
    <row r="15" spans="1:31" x14ac:dyDescent="0.3">
      <c r="A15" s="13" t="s">
        <v>15</v>
      </c>
      <c r="B15" s="14"/>
      <c r="C15" s="15">
        <v>1</v>
      </c>
      <c r="D15" s="16">
        <f>C15/(B15+C15)*100</f>
        <v>100</v>
      </c>
      <c r="E15" s="14"/>
      <c r="F15" s="15"/>
      <c r="G15" s="16"/>
      <c r="H15" s="14"/>
      <c r="I15" s="15"/>
      <c r="J15" s="16"/>
      <c r="K15" s="14"/>
      <c r="L15" s="15"/>
      <c r="M15" s="16"/>
      <c r="N15" s="14"/>
      <c r="O15" s="15"/>
      <c r="P15" s="16"/>
      <c r="Q15" s="14"/>
      <c r="R15" s="15"/>
      <c r="S15" s="16"/>
      <c r="T15" s="14"/>
      <c r="U15" s="15"/>
      <c r="V15" s="16"/>
      <c r="W15" s="14"/>
      <c r="X15" s="15"/>
      <c r="Y15" s="16"/>
      <c r="Z15" s="14"/>
      <c r="AA15" s="15"/>
      <c r="AB15" s="16"/>
      <c r="AC15" s="17">
        <f>B15+E15+H15+K15+N15+Q15+T15+W15+Z15</f>
        <v>0</v>
      </c>
      <c r="AD15" s="18">
        <f t="shared" si="2"/>
        <v>1</v>
      </c>
      <c r="AE15" s="19">
        <f t="shared" si="4"/>
        <v>100</v>
      </c>
    </row>
    <row r="16" spans="1:31" x14ac:dyDescent="0.3">
      <c r="A16" s="20" t="s">
        <v>16</v>
      </c>
      <c r="B16" s="21">
        <v>1</v>
      </c>
      <c r="C16" s="22"/>
      <c r="D16" s="44">
        <f>C16/(B16+C16)*100</f>
        <v>0</v>
      </c>
      <c r="E16" s="21"/>
      <c r="F16" s="22"/>
      <c r="G16" s="23"/>
      <c r="H16" s="21"/>
      <c r="I16" s="22"/>
      <c r="J16" s="23"/>
      <c r="K16" s="21">
        <v>3</v>
      </c>
      <c r="L16" s="22"/>
      <c r="M16" s="23">
        <f>L16/(K16+L16)*100</f>
        <v>0</v>
      </c>
      <c r="N16" s="21"/>
      <c r="O16" s="22"/>
      <c r="P16" s="23"/>
      <c r="Q16" s="21"/>
      <c r="R16" s="22"/>
      <c r="S16" s="23"/>
      <c r="T16" s="21"/>
      <c r="U16" s="22"/>
      <c r="V16" s="23"/>
      <c r="W16" s="21"/>
      <c r="X16" s="22"/>
      <c r="Y16" s="23"/>
      <c r="Z16" s="21"/>
      <c r="AA16" s="22"/>
      <c r="AB16" s="23"/>
      <c r="AC16" s="24">
        <f>B16+E16+H16+K16+N16+Q16+T16+W16+Z16</f>
        <v>4</v>
      </c>
      <c r="AD16" s="25">
        <f t="shared" si="2"/>
        <v>0</v>
      </c>
      <c r="AE16" s="26">
        <f t="shared" si="4"/>
        <v>0</v>
      </c>
    </row>
    <row r="17" spans="1:31" x14ac:dyDescent="0.3">
      <c r="A17" s="27" t="s">
        <v>17</v>
      </c>
      <c r="B17" s="43"/>
      <c r="C17" s="15"/>
      <c r="D17" s="45"/>
      <c r="E17" s="43"/>
      <c r="F17" s="15"/>
      <c r="G17" s="16"/>
      <c r="H17" s="14"/>
      <c r="I17" s="15"/>
      <c r="J17" s="16"/>
      <c r="K17" s="14">
        <v>1</v>
      </c>
      <c r="L17" s="15"/>
      <c r="M17" s="16">
        <f>L17/(K17+L17)*100</f>
        <v>0</v>
      </c>
      <c r="N17" s="14"/>
      <c r="O17" s="15"/>
      <c r="P17" s="16"/>
      <c r="Q17" s="14"/>
      <c r="R17" s="15"/>
      <c r="S17" s="16"/>
      <c r="T17" s="14"/>
      <c r="U17" s="15"/>
      <c r="V17" s="16"/>
      <c r="W17" s="14"/>
      <c r="X17" s="15"/>
      <c r="Y17" s="16"/>
      <c r="Z17" s="14"/>
      <c r="AA17" s="15"/>
      <c r="AB17" s="16"/>
      <c r="AC17" s="17">
        <f t="shared" si="3"/>
        <v>1</v>
      </c>
      <c r="AD17" s="18">
        <f t="shared" si="2"/>
        <v>0</v>
      </c>
      <c r="AE17" s="19">
        <f t="shared" si="4"/>
        <v>0</v>
      </c>
    </row>
    <row r="18" spans="1:31" x14ac:dyDescent="0.3">
      <c r="A18" s="60" t="s">
        <v>19</v>
      </c>
      <c r="B18" s="61">
        <v>3</v>
      </c>
      <c r="C18" s="55">
        <v>9</v>
      </c>
      <c r="D18" s="62">
        <f t="shared" ref="D18:D19" si="5">C18/(B18+C18)*100</f>
        <v>75</v>
      </c>
      <c r="E18" s="61">
        <v>7</v>
      </c>
      <c r="F18" s="55">
        <v>2</v>
      </c>
      <c r="G18" s="56">
        <f>F18/(E18+F18)*100</f>
        <v>22.222222222222221</v>
      </c>
      <c r="H18" s="54"/>
      <c r="I18" s="55"/>
      <c r="J18" s="56"/>
      <c r="K18" s="54"/>
      <c r="L18" s="55">
        <v>1</v>
      </c>
      <c r="M18" s="56">
        <f>L18/(K18+L18)*100</f>
        <v>100</v>
      </c>
      <c r="N18" s="54"/>
      <c r="O18" s="55"/>
      <c r="P18" s="56"/>
      <c r="Q18" s="54">
        <v>5</v>
      </c>
      <c r="R18" s="55"/>
      <c r="S18" s="56">
        <f>R18/(Q18+R18)*100</f>
        <v>0</v>
      </c>
      <c r="T18" s="54">
        <v>1</v>
      </c>
      <c r="U18" s="55">
        <v>2</v>
      </c>
      <c r="V18" s="56">
        <f>U18/(T18+U18)*100</f>
        <v>66.666666666666657</v>
      </c>
      <c r="W18" s="54"/>
      <c r="X18" s="55"/>
      <c r="Y18" s="56"/>
      <c r="Z18" s="54">
        <v>2</v>
      </c>
      <c r="AA18" s="55">
        <v>2</v>
      </c>
      <c r="AB18" s="56">
        <f>AA18/(Z18+AA18)*100</f>
        <v>50</v>
      </c>
      <c r="AC18" s="57">
        <f>B18+E18+H18+K18+N18+Q18+T18+W18+Z18</f>
        <v>18</v>
      </c>
      <c r="AD18" s="58">
        <f t="shared" si="2"/>
        <v>16</v>
      </c>
      <c r="AE18" s="59">
        <f t="shared" si="0"/>
        <v>47.058823529411761</v>
      </c>
    </row>
    <row r="19" spans="1:31" x14ac:dyDescent="0.3">
      <c r="A19" s="63" t="s">
        <v>4</v>
      </c>
      <c r="B19" s="64">
        <f>SUM(B9:B18)</f>
        <v>92</v>
      </c>
      <c r="C19" s="65">
        <f>SUM(C9:C18)</f>
        <v>58</v>
      </c>
      <c r="D19" s="66">
        <f t="shared" si="5"/>
        <v>38.666666666666664</v>
      </c>
      <c r="E19" s="67">
        <f>SUM(E9:E18)</f>
        <v>55</v>
      </c>
      <c r="F19" s="65">
        <f>SUM(F9:F18)</f>
        <v>38</v>
      </c>
      <c r="G19" s="66">
        <f>F19/(E19+F19)*100</f>
        <v>40.86021505376344</v>
      </c>
      <c r="H19" s="67">
        <f>SUM(H9:H18)</f>
        <v>46</v>
      </c>
      <c r="I19" s="65">
        <f>SUM(I9:I18)</f>
        <v>42</v>
      </c>
      <c r="J19" s="66">
        <f>I19/(H19+I19)*100</f>
        <v>47.727272727272727</v>
      </c>
      <c r="K19" s="67">
        <f>SUM(K9:K18)</f>
        <v>64</v>
      </c>
      <c r="L19" s="65">
        <f>SUM(L9:L18)</f>
        <v>28</v>
      </c>
      <c r="M19" s="66">
        <f>L19/(K19+L19)*100</f>
        <v>30.434782608695656</v>
      </c>
      <c r="N19" s="67">
        <f>SUM(N9:N18)</f>
        <v>29</v>
      </c>
      <c r="O19" s="65">
        <f>SUM(O9:O18)</f>
        <v>30</v>
      </c>
      <c r="P19" s="66">
        <f>O19/(N19+O19)*100</f>
        <v>50.847457627118644</v>
      </c>
      <c r="Q19" s="67">
        <f>SUM(Q9:Q18)</f>
        <v>31</v>
      </c>
      <c r="R19" s="65">
        <f>SUM(R9:R18)</f>
        <v>16</v>
      </c>
      <c r="S19" s="66">
        <f>R19/(Q19+R19)*100</f>
        <v>34.042553191489361</v>
      </c>
      <c r="T19" s="67">
        <f>SUM(T9:T18)</f>
        <v>15</v>
      </c>
      <c r="U19" s="65">
        <f>SUM(U9:U18)</f>
        <v>10</v>
      </c>
      <c r="V19" s="66">
        <f>U19/(T19+U19)*100</f>
        <v>40</v>
      </c>
      <c r="W19" s="67">
        <f>SUM(W9:W18)</f>
        <v>11</v>
      </c>
      <c r="X19" s="65">
        <f>SUM(X9:X18)</f>
        <v>14</v>
      </c>
      <c r="Y19" s="66">
        <f>X19/(W19+X19)*100</f>
        <v>56.000000000000007</v>
      </c>
      <c r="Z19" s="67">
        <f>SUM(Z9:Z18)</f>
        <v>13</v>
      </c>
      <c r="AA19" s="65">
        <f>SUM(AA9:AA18)</f>
        <v>12</v>
      </c>
      <c r="AB19" s="66">
        <f>AA19/(Z19+AA19)*100</f>
        <v>48</v>
      </c>
      <c r="AC19" s="68">
        <f>SUM(AC9:AC18)</f>
        <v>356</v>
      </c>
      <c r="AD19" s="69">
        <f>SUM(AD9:AD18)</f>
        <v>248</v>
      </c>
      <c r="AE19" s="70">
        <f>AD19/(AC19+AD19)*100</f>
        <v>41.059602649006621</v>
      </c>
    </row>
    <row r="20" spans="1:31" x14ac:dyDescent="0.3">
      <c r="A20" s="108" t="s">
        <v>20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10"/>
    </row>
    <row r="21" spans="1:31" x14ac:dyDescent="0.3">
      <c r="A21" s="13" t="s">
        <v>9</v>
      </c>
      <c r="B21" s="14">
        <v>8</v>
      </c>
      <c r="C21" s="15">
        <v>18</v>
      </c>
      <c r="D21" s="16">
        <f t="shared" ref="D21:D23" si="6">C21/(B21+C21)*100</f>
        <v>69.230769230769226</v>
      </c>
      <c r="E21" s="14">
        <v>9</v>
      </c>
      <c r="F21" s="15">
        <v>6</v>
      </c>
      <c r="G21" s="16">
        <f>F21/(E21+F21)*100</f>
        <v>40</v>
      </c>
      <c r="H21" s="14">
        <v>7</v>
      </c>
      <c r="I21" s="15">
        <v>8</v>
      </c>
      <c r="J21" s="16">
        <f>I21/(H21+I21)*100</f>
        <v>53.333333333333336</v>
      </c>
      <c r="K21" s="14"/>
      <c r="L21" s="15"/>
      <c r="M21" s="16"/>
      <c r="N21" s="14">
        <v>9</v>
      </c>
      <c r="O21" s="15">
        <v>12</v>
      </c>
      <c r="P21" s="16">
        <f>O21/(N21+O21)*100</f>
        <v>57.142857142857139</v>
      </c>
      <c r="Q21" s="14">
        <v>6</v>
      </c>
      <c r="R21" s="15">
        <v>3</v>
      </c>
      <c r="S21" s="16">
        <f>R21/(Q21+R21)*100</f>
        <v>33.333333333333329</v>
      </c>
      <c r="T21" s="14">
        <v>3</v>
      </c>
      <c r="U21" s="15">
        <v>1</v>
      </c>
      <c r="V21" s="16">
        <f>U21/(T21+U21)*100</f>
        <v>25</v>
      </c>
      <c r="W21" s="14"/>
      <c r="X21" s="15"/>
      <c r="Y21" s="16"/>
      <c r="Z21" s="14"/>
      <c r="AA21" s="15"/>
      <c r="AB21" s="16"/>
      <c r="AC21" s="17">
        <f>B21+E21+H21+K21+N21+Q21+T21+W21+Z21</f>
        <v>42</v>
      </c>
      <c r="AD21" s="18">
        <f t="shared" ref="AC21:AD23" si="7">C21+F21+I21+L21+O21+R21+U21+X21+AA21</f>
        <v>48</v>
      </c>
      <c r="AE21" s="19">
        <f>AD21/(AC21+AD21)*100</f>
        <v>53.333333333333336</v>
      </c>
    </row>
    <row r="22" spans="1:31" x14ac:dyDescent="0.3">
      <c r="A22" s="20" t="s">
        <v>10</v>
      </c>
      <c r="B22" s="21">
        <v>15</v>
      </c>
      <c r="C22" s="22">
        <v>10</v>
      </c>
      <c r="D22" s="23">
        <f t="shared" si="6"/>
        <v>40</v>
      </c>
      <c r="E22" s="21">
        <v>4</v>
      </c>
      <c r="F22" s="22">
        <v>6</v>
      </c>
      <c r="G22" s="23">
        <f>F22/(E22+F22)*100</f>
        <v>60</v>
      </c>
      <c r="H22" s="21">
        <v>6</v>
      </c>
      <c r="I22" s="22">
        <v>5</v>
      </c>
      <c r="J22" s="23">
        <f>I22/(H22+I22)*100</f>
        <v>45.454545454545453</v>
      </c>
      <c r="K22" s="21"/>
      <c r="L22" s="22"/>
      <c r="M22" s="23"/>
      <c r="N22" s="21">
        <v>6</v>
      </c>
      <c r="O22" s="22">
        <v>1</v>
      </c>
      <c r="P22" s="23">
        <f>O22/(N22+O22)*100</f>
        <v>14.285714285714285</v>
      </c>
      <c r="Q22" s="21">
        <v>3</v>
      </c>
      <c r="R22" s="22">
        <v>5</v>
      </c>
      <c r="S22" s="23">
        <f>R22/(Q22+R22)*100</f>
        <v>62.5</v>
      </c>
      <c r="T22" s="21">
        <v>1</v>
      </c>
      <c r="U22" s="22">
        <v>3</v>
      </c>
      <c r="V22" s="23">
        <f>U22/(T22+U22)*100</f>
        <v>75</v>
      </c>
      <c r="W22" s="21"/>
      <c r="X22" s="22"/>
      <c r="Y22" s="23"/>
      <c r="Z22" s="21"/>
      <c r="AA22" s="22"/>
      <c r="AB22" s="23"/>
      <c r="AC22" s="24">
        <f t="shared" si="7"/>
        <v>35</v>
      </c>
      <c r="AD22" s="25">
        <f t="shared" si="7"/>
        <v>30</v>
      </c>
      <c r="AE22" s="26">
        <f t="shared" ref="AE22:AE23" si="8">AD22/(AC22+AD22)*100</f>
        <v>46.153846153846153</v>
      </c>
    </row>
    <row r="23" spans="1:31" x14ac:dyDescent="0.3">
      <c r="A23" s="13" t="s">
        <v>11</v>
      </c>
      <c r="B23" s="14">
        <v>2</v>
      </c>
      <c r="C23" s="15">
        <v>4</v>
      </c>
      <c r="D23" s="16">
        <f t="shared" si="6"/>
        <v>66.666666666666657</v>
      </c>
      <c r="E23" s="14">
        <v>3</v>
      </c>
      <c r="F23" s="15">
        <v>2</v>
      </c>
      <c r="G23" s="16">
        <f>F23/(E23+F23)*100</f>
        <v>40</v>
      </c>
      <c r="H23" s="14"/>
      <c r="I23" s="15">
        <v>2</v>
      </c>
      <c r="J23" s="16">
        <f>I23/(H23+I23)*100</f>
        <v>100</v>
      </c>
      <c r="K23" s="14"/>
      <c r="L23" s="15"/>
      <c r="M23" s="16"/>
      <c r="N23" s="14">
        <v>2</v>
      </c>
      <c r="O23" s="15">
        <v>1</v>
      </c>
      <c r="P23" s="16">
        <f>O23/(N23+O23)*100</f>
        <v>33.333333333333329</v>
      </c>
      <c r="Q23" s="14"/>
      <c r="R23" s="15"/>
      <c r="S23" s="16"/>
      <c r="T23" s="14"/>
      <c r="U23" s="15"/>
      <c r="V23" s="16"/>
      <c r="W23" s="14"/>
      <c r="X23" s="15"/>
      <c r="Y23" s="16"/>
      <c r="Z23" s="14"/>
      <c r="AA23" s="15"/>
      <c r="AB23" s="16"/>
      <c r="AC23" s="17">
        <f t="shared" si="7"/>
        <v>7</v>
      </c>
      <c r="AD23" s="18">
        <f t="shared" si="7"/>
        <v>9</v>
      </c>
      <c r="AE23" s="19">
        <f t="shared" si="8"/>
        <v>56.25</v>
      </c>
    </row>
    <row r="24" spans="1:31" x14ac:dyDescent="0.3">
      <c r="A24" s="20" t="s">
        <v>14</v>
      </c>
      <c r="B24" s="21">
        <v>4</v>
      </c>
      <c r="C24" s="22">
        <v>7</v>
      </c>
      <c r="D24" s="23">
        <f>C24/(B24+C24)*100</f>
        <v>63.636363636363633</v>
      </c>
      <c r="E24" s="21"/>
      <c r="F24" s="22">
        <v>4</v>
      </c>
      <c r="G24" s="23">
        <f>F24/(E24+F24)*100</f>
        <v>100</v>
      </c>
      <c r="H24" s="21">
        <v>1</v>
      </c>
      <c r="I24" s="22">
        <v>3</v>
      </c>
      <c r="J24" s="23">
        <f>I24/(H24+I24)*100</f>
        <v>75</v>
      </c>
      <c r="K24" s="21"/>
      <c r="L24" s="22"/>
      <c r="M24" s="23"/>
      <c r="N24" s="21">
        <v>1</v>
      </c>
      <c r="O24" s="22"/>
      <c r="P24" s="23">
        <f>O24/(N24+O24)*100</f>
        <v>0</v>
      </c>
      <c r="Q24" s="21">
        <v>1</v>
      </c>
      <c r="R24" s="22">
        <v>1</v>
      </c>
      <c r="S24" s="23">
        <f>R24/(Q24+R24)*100</f>
        <v>50</v>
      </c>
      <c r="T24" s="21"/>
      <c r="U24" s="22"/>
      <c r="V24" s="23"/>
      <c r="W24" s="21"/>
      <c r="X24" s="22"/>
      <c r="Y24" s="23"/>
      <c r="Z24" s="21"/>
      <c r="AA24" s="22"/>
      <c r="AB24" s="23"/>
      <c r="AC24" s="24">
        <f t="shared" ref="AC24:AC37" si="9">B24+E24+H24+K24+N24+Q24+T24+W24+Z24</f>
        <v>7</v>
      </c>
      <c r="AD24" s="25">
        <f t="shared" ref="AD24:AD37" si="10">C24+F24+I24+L24+O24+R24+U24+X24+AA24</f>
        <v>15</v>
      </c>
      <c r="AE24" s="26">
        <f t="shared" ref="AE24:AE38" si="11">AD24/(AC24+AD24)*100</f>
        <v>68.181818181818173</v>
      </c>
    </row>
    <row r="25" spans="1:31" x14ac:dyDescent="0.3">
      <c r="A25" s="13" t="s">
        <v>21</v>
      </c>
      <c r="B25" s="14"/>
      <c r="C25" s="15"/>
      <c r="D25" s="16"/>
      <c r="E25" s="14"/>
      <c r="F25" s="15">
        <v>1</v>
      </c>
      <c r="G25" s="16">
        <f>F25/(E25+F25)*100</f>
        <v>100</v>
      </c>
      <c r="H25" s="14"/>
      <c r="I25" s="15">
        <v>1</v>
      </c>
      <c r="J25" s="16">
        <f t="shared" ref="J25" si="12">I25/(H25+I25)*100</f>
        <v>100</v>
      </c>
      <c r="K25" s="14"/>
      <c r="L25" s="15"/>
      <c r="M25" s="16"/>
      <c r="N25" s="14"/>
      <c r="O25" s="15"/>
      <c r="P25" s="16"/>
      <c r="Q25" s="14"/>
      <c r="R25" s="15"/>
      <c r="S25" s="16"/>
      <c r="T25" s="14"/>
      <c r="U25" s="15"/>
      <c r="V25" s="16"/>
      <c r="W25" s="14"/>
      <c r="X25" s="15"/>
      <c r="Y25" s="16"/>
      <c r="Z25" s="14"/>
      <c r="AA25" s="15"/>
      <c r="AB25" s="16"/>
      <c r="AC25" s="17">
        <f t="shared" si="9"/>
        <v>0</v>
      </c>
      <c r="AD25" s="18">
        <f t="shared" si="10"/>
        <v>2</v>
      </c>
      <c r="AE25" s="19">
        <f t="shared" si="11"/>
        <v>100</v>
      </c>
    </row>
    <row r="26" spans="1:31" x14ac:dyDescent="0.3">
      <c r="A26" s="20" t="s">
        <v>57</v>
      </c>
      <c r="B26" s="54"/>
      <c r="C26" s="55"/>
      <c r="D26" s="56"/>
      <c r="E26" s="54"/>
      <c r="F26" s="55"/>
      <c r="G26" s="56"/>
      <c r="H26" s="54">
        <v>1</v>
      </c>
      <c r="I26" s="55"/>
      <c r="J26" s="56">
        <v>0</v>
      </c>
      <c r="K26" s="54"/>
      <c r="L26" s="55"/>
      <c r="M26" s="56"/>
      <c r="N26" s="54"/>
      <c r="O26" s="55"/>
      <c r="P26" s="56"/>
      <c r="Q26" s="54"/>
      <c r="R26" s="55"/>
      <c r="S26" s="56"/>
      <c r="T26" s="54"/>
      <c r="U26" s="55"/>
      <c r="V26" s="56"/>
      <c r="W26" s="54"/>
      <c r="X26" s="55"/>
      <c r="Y26" s="56"/>
      <c r="Z26" s="54"/>
      <c r="AA26" s="55"/>
      <c r="AB26" s="56"/>
      <c r="AC26" s="57">
        <f t="shared" si="9"/>
        <v>1</v>
      </c>
      <c r="AD26" s="58">
        <f>C26+F26+I26+L26+O26+R26+U26+X26+AA26</f>
        <v>0</v>
      </c>
      <c r="AE26" s="59">
        <f t="shared" si="11"/>
        <v>0</v>
      </c>
    </row>
    <row r="27" spans="1:31" x14ac:dyDescent="0.3">
      <c r="A27" s="13" t="s">
        <v>22</v>
      </c>
      <c r="B27" s="14"/>
      <c r="C27" s="15">
        <v>2</v>
      </c>
      <c r="D27" s="16">
        <f t="shared" ref="D27" si="13">C27/(B27+C27)*100</f>
        <v>100</v>
      </c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14"/>
      <c r="AA27" s="15"/>
      <c r="AB27" s="16"/>
      <c r="AC27" s="17">
        <f t="shared" si="9"/>
        <v>0</v>
      </c>
      <c r="AD27" s="18">
        <f t="shared" si="10"/>
        <v>2</v>
      </c>
      <c r="AE27" s="19">
        <f t="shared" si="11"/>
        <v>100</v>
      </c>
    </row>
    <row r="28" spans="1:31" x14ac:dyDescent="0.3">
      <c r="A28" s="20" t="s">
        <v>64</v>
      </c>
      <c r="B28" s="54"/>
      <c r="C28" s="55"/>
      <c r="D28" s="56"/>
      <c r="E28" s="54">
        <v>1</v>
      </c>
      <c r="F28" s="55"/>
      <c r="G28" s="56">
        <f>F28/(E28+F28)*100</f>
        <v>0</v>
      </c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54"/>
      <c r="X28" s="55"/>
      <c r="Y28" s="56"/>
      <c r="Z28" s="54"/>
      <c r="AA28" s="55"/>
      <c r="AB28" s="56"/>
      <c r="AC28" s="57">
        <f t="shared" si="9"/>
        <v>1</v>
      </c>
      <c r="AD28" s="58">
        <f t="shared" si="10"/>
        <v>0</v>
      </c>
      <c r="AE28" s="59">
        <f t="shared" si="11"/>
        <v>0</v>
      </c>
    </row>
    <row r="29" spans="1:31" x14ac:dyDescent="0.3">
      <c r="A29" s="13" t="s">
        <v>61</v>
      </c>
      <c r="B29" s="14"/>
      <c r="C29" s="15"/>
      <c r="D29" s="16"/>
      <c r="E29" s="14"/>
      <c r="F29" s="15"/>
      <c r="G29" s="16"/>
      <c r="H29" s="14">
        <v>1</v>
      </c>
      <c r="I29" s="15">
        <v>1</v>
      </c>
      <c r="J29" s="16">
        <v>50</v>
      </c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14"/>
      <c r="AA29" s="15"/>
      <c r="AB29" s="16"/>
      <c r="AC29" s="17">
        <f t="shared" si="9"/>
        <v>1</v>
      </c>
      <c r="AD29" s="18">
        <f t="shared" si="10"/>
        <v>1</v>
      </c>
      <c r="AE29" s="19">
        <f t="shared" si="11"/>
        <v>50</v>
      </c>
    </row>
    <row r="30" spans="1:31" x14ac:dyDescent="0.3">
      <c r="A30" s="20" t="s">
        <v>23</v>
      </c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>
        <v>1</v>
      </c>
      <c r="O30" s="55">
        <v>1</v>
      </c>
      <c r="P30" s="56">
        <f>O30/(N30+O30)*100</f>
        <v>50</v>
      </c>
      <c r="Q30" s="54"/>
      <c r="R30" s="55"/>
      <c r="S30" s="56"/>
      <c r="T30" s="54"/>
      <c r="U30" s="55"/>
      <c r="V30" s="56"/>
      <c r="W30" s="54"/>
      <c r="X30" s="55"/>
      <c r="Y30" s="56"/>
      <c r="Z30" s="54"/>
      <c r="AA30" s="55"/>
      <c r="AB30" s="56"/>
      <c r="AC30" s="57">
        <f t="shared" si="9"/>
        <v>1</v>
      </c>
      <c r="AD30" s="58">
        <f t="shared" si="10"/>
        <v>1</v>
      </c>
      <c r="AE30" s="59">
        <f t="shared" si="11"/>
        <v>50</v>
      </c>
    </row>
    <row r="31" spans="1:31" x14ac:dyDescent="0.3">
      <c r="A31" s="13" t="s">
        <v>47</v>
      </c>
      <c r="B31" s="14"/>
      <c r="C31" s="15"/>
      <c r="D31" s="16"/>
      <c r="E31" s="14">
        <v>1</v>
      </c>
      <c r="F31" s="15"/>
      <c r="G31" s="16"/>
      <c r="H31" s="14">
        <v>1</v>
      </c>
      <c r="I31" s="15"/>
      <c r="J31" s="16">
        <f t="shared" ref="J31" si="14">I31/(H31+I31)*100</f>
        <v>0</v>
      </c>
      <c r="K31" s="14"/>
      <c r="L31" s="15"/>
      <c r="M31" s="16"/>
      <c r="N31" s="14"/>
      <c r="O31" s="15"/>
      <c r="P31" s="16"/>
      <c r="Q31" s="14"/>
      <c r="R31" s="15"/>
      <c r="S31" s="16"/>
      <c r="T31" s="14"/>
      <c r="U31" s="15"/>
      <c r="V31" s="16"/>
      <c r="W31" s="14"/>
      <c r="X31" s="15"/>
      <c r="Y31" s="16"/>
      <c r="Z31" s="14"/>
      <c r="AA31" s="15"/>
      <c r="AB31" s="16"/>
      <c r="AC31" s="17">
        <f t="shared" si="9"/>
        <v>2</v>
      </c>
      <c r="AD31" s="18">
        <f t="shared" si="10"/>
        <v>0</v>
      </c>
      <c r="AE31" s="19">
        <f t="shared" si="11"/>
        <v>0</v>
      </c>
    </row>
    <row r="32" spans="1:31" x14ac:dyDescent="0.3">
      <c r="A32" s="20" t="s">
        <v>17</v>
      </c>
      <c r="B32" s="54">
        <v>1</v>
      </c>
      <c r="C32" s="55">
        <v>1</v>
      </c>
      <c r="D32" s="56">
        <f>C32/(B32+C32)*100</f>
        <v>50</v>
      </c>
      <c r="E32" s="54"/>
      <c r="F32" s="55">
        <v>1</v>
      </c>
      <c r="G32" s="56">
        <f>F32/(E32+F32)*100</f>
        <v>100</v>
      </c>
      <c r="H32" s="54"/>
      <c r="I32" s="55">
        <v>1</v>
      </c>
      <c r="J32" s="56">
        <v>100</v>
      </c>
      <c r="K32" s="54"/>
      <c r="L32" s="55"/>
      <c r="M32" s="56"/>
      <c r="N32" s="54"/>
      <c r="O32" s="55"/>
      <c r="P32" s="56"/>
      <c r="Q32" s="54"/>
      <c r="R32" s="55">
        <v>1</v>
      </c>
      <c r="S32" s="56">
        <v>100</v>
      </c>
      <c r="T32" s="54"/>
      <c r="U32" s="55"/>
      <c r="V32" s="56"/>
      <c r="W32" s="54"/>
      <c r="X32" s="55"/>
      <c r="Y32" s="56"/>
      <c r="Z32" s="54"/>
      <c r="AA32" s="55"/>
      <c r="AB32" s="56"/>
      <c r="AC32" s="57">
        <f t="shared" si="9"/>
        <v>1</v>
      </c>
      <c r="AD32" s="58">
        <f t="shared" si="10"/>
        <v>4</v>
      </c>
      <c r="AE32" s="59">
        <f t="shared" si="11"/>
        <v>80</v>
      </c>
    </row>
    <row r="33" spans="1:31" x14ac:dyDescent="0.3">
      <c r="A33" s="13" t="s">
        <v>24</v>
      </c>
      <c r="B33" s="14"/>
      <c r="C33" s="15"/>
      <c r="D33" s="16"/>
      <c r="E33" s="14"/>
      <c r="F33" s="15"/>
      <c r="G33" s="16"/>
      <c r="H33" s="14"/>
      <c r="I33" s="15"/>
      <c r="J33" s="16"/>
      <c r="K33" s="14"/>
      <c r="L33" s="15"/>
      <c r="M33" s="16"/>
      <c r="N33" s="14"/>
      <c r="O33" s="15"/>
      <c r="P33" s="16"/>
      <c r="Q33" s="14">
        <v>1</v>
      </c>
      <c r="R33" s="15">
        <v>1</v>
      </c>
      <c r="S33" s="16">
        <f>R33/(Q33+R33)*100</f>
        <v>50</v>
      </c>
      <c r="T33" s="14"/>
      <c r="U33" s="15"/>
      <c r="V33" s="16"/>
      <c r="W33" s="14"/>
      <c r="X33" s="15"/>
      <c r="Y33" s="16"/>
      <c r="Z33" s="14"/>
      <c r="AA33" s="15"/>
      <c r="AB33" s="16"/>
      <c r="AC33" s="17">
        <f t="shared" si="9"/>
        <v>1</v>
      </c>
      <c r="AD33" s="18">
        <f t="shared" si="10"/>
        <v>1</v>
      </c>
      <c r="AE33" s="19">
        <f t="shared" si="11"/>
        <v>50</v>
      </c>
    </row>
    <row r="34" spans="1:31" x14ac:dyDescent="0.3">
      <c r="A34" s="20" t="s">
        <v>18</v>
      </c>
      <c r="B34" s="54"/>
      <c r="C34" s="55"/>
      <c r="D34" s="56"/>
      <c r="E34" s="54">
        <v>2</v>
      </c>
      <c r="F34" s="55"/>
      <c r="G34" s="56">
        <f>F34/(E34+F34)*100</f>
        <v>0</v>
      </c>
      <c r="H34" s="54">
        <v>1</v>
      </c>
      <c r="I34" s="55"/>
      <c r="J34" s="56">
        <f>I34/(H34+I34)*100</f>
        <v>0</v>
      </c>
      <c r="K34" s="54"/>
      <c r="L34" s="55"/>
      <c r="M34" s="56"/>
      <c r="N34" s="54"/>
      <c r="O34" s="55"/>
      <c r="P34" s="56"/>
      <c r="Q34" s="54"/>
      <c r="R34" s="55"/>
      <c r="S34" s="56"/>
      <c r="T34" s="54"/>
      <c r="U34" s="55"/>
      <c r="V34" s="56"/>
      <c r="W34" s="54"/>
      <c r="X34" s="55"/>
      <c r="Y34" s="56"/>
      <c r="Z34" s="54"/>
      <c r="AA34" s="55"/>
      <c r="AB34" s="56"/>
      <c r="AC34" s="57">
        <f t="shared" si="9"/>
        <v>3</v>
      </c>
      <c r="AD34" s="58">
        <f t="shared" si="10"/>
        <v>0</v>
      </c>
      <c r="AE34" s="59">
        <f t="shared" si="11"/>
        <v>0</v>
      </c>
    </row>
    <row r="35" spans="1:31" x14ac:dyDescent="0.3">
      <c r="A35" s="13" t="s">
        <v>44</v>
      </c>
      <c r="B35" s="14">
        <v>1</v>
      </c>
      <c r="C35" s="15"/>
      <c r="D35" s="16">
        <v>0</v>
      </c>
      <c r="E35" s="14"/>
      <c r="F35" s="15"/>
      <c r="G35" s="16"/>
      <c r="H35" s="14"/>
      <c r="I35" s="15"/>
      <c r="J35" s="16"/>
      <c r="K35" s="14"/>
      <c r="L35" s="15"/>
      <c r="M35" s="16"/>
      <c r="N35" s="14"/>
      <c r="O35" s="15"/>
      <c r="P35" s="16"/>
      <c r="Q35" s="14"/>
      <c r="R35" s="15"/>
      <c r="S35" s="16"/>
      <c r="T35" s="14"/>
      <c r="U35" s="15"/>
      <c r="V35" s="16"/>
      <c r="W35" s="14"/>
      <c r="X35" s="15"/>
      <c r="Y35" s="16"/>
      <c r="Z35" s="14"/>
      <c r="AA35" s="15"/>
      <c r="AB35" s="16"/>
      <c r="AC35" s="17">
        <f t="shared" si="9"/>
        <v>1</v>
      </c>
      <c r="AD35" s="18">
        <f t="shared" si="10"/>
        <v>0</v>
      </c>
      <c r="AE35" s="19">
        <f t="shared" si="11"/>
        <v>0</v>
      </c>
    </row>
    <row r="36" spans="1:31" x14ac:dyDescent="0.3">
      <c r="A36" s="20" t="s">
        <v>19</v>
      </c>
      <c r="B36" s="54">
        <v>2</v>
      </c>
      <c r="C36" s="55">
        <v>1</v>
      </c>
      <c r="D36" s="56">
        <f t="shared" ref="D36" si="15">C36/(B36+C36)*100</f>
        <v>33.333333333333329</v>
      </c>
      <c r="E36" s="54">
        <v>2</v>
      </c>
      <c r="F36" s="55"/>
      <c r="G36" s="56">
        <f t="shared" ref="G36" si="16">F36/(E36+F36)*100</f>
        <v>0</v>
      </c>
      <c r="H36" s="54"/>
      <c r="I36" s="55"/>
      <c r="J36" s="56"/>
      <c r="K36" s="54"/>
      <c r="L36" s="55"/>
      <c r="M36" s="56"/>
      <c r="N36" s="54">
        <v>2</v>
      </c>
      <c r="O36" s="55"/>
      <c r="P36" s="56">
        <v>0</v>
      </c>
      <c r="Q36" s="54"/>
      <c r="R36" s="55"/>
      <c r="S36" s="56"/>
      <c r="T36" s="54">
        <v>3</v>
      </c>
      <c r="U36" s="55">
        <v>4</v>
      </c>
      <c r="V36" s="56">
        <f>U36/(T36+U36)*100</f>
        <v>57.142857142857139</v>
      </c>
      <c r="W36" s="54"/>
      <c r="X36" s="55"/>
      <c r="Y36" s="56"/>
      <c r="Z36" s="54"/>
      <c r="AA36" s="55"/>
      <c r="AB36" s="56"/>
      <c r="AC36" s="57">
        <f t="shared" si="9"/>
        <v>9</v>
      </c>
      <c r="AD36" s="58">
        <f t="shared" si="10"/>
        <v>5</v>
      </c>
      <c r="AE36" s="59">
        <f t="shared" si="11"/>
        <v>35.714285714285715</v>
      </c>
    </row>
    <row r="37" spans="1:31" x14ac:dyDescent="0.3">
      <c r="A37" s="13" t="s">
        <v>66</v>
      </c>
      <c r="B37" s="14"/>
      <c r="C37" s="15"/>
      <c r="D37" s="16"/>
      <c r="E37" s="14"/>
      <c r="F37" s="15"/>
      <c r="G37" s="16"/>
      <c r="H37" s="14"/>
      <c r="I37" s="15">
        <v>1</v>
      </c>
      <c r="J37" s="16"/>
      <c r="K37" s="14"/>
      <c r="L37" s="15"/>
      <c r="M37" s="16"/>
      <c r="N37" s="14"/>
      <c r="O37" s="15"/>
      <c r="P37" s="16"/>
      <c r="Q37" s="14"/>
      <c r="R37" s="15"/>
      <c r="S37" s="16"/>
      <c r="T37" s="14"/>
      <c r="U37" s="15"/>
      <c r="V37" s="16"/>
      <c r="W37" s="14"/>
      <c r="X37" s="15"/>
      <c r="Y37" s="16"/>
      <c r="Z37" s="14"/>
      <c r="AA37" s="15"/>
      <c r="AB37" s="16"/>
      <c r="AC37" s="17">
        <f t="shared" si="9"/>
        <v>0</v>
      </c>
      <c r="AD37" s="18">
        <f t="shared" si="10"/>
        <v>1</v>
      </c>
      <c r="AE37" s="19">
        <f>AD37/(AC37+AD37)*100</f>
        <v>100</v>
      </c>
    </row>
    <row r="38" spans="1:31" x14ac:dyDescent="0.3">
      <c r="A38" s="82" t="s">
        <v>4</v>
      </c>
      <c r="B38" s="83">
        <f>SUM(B21:B37)</f>
        <v>33</v>
      </c>
      <c r="C38" s="84">
        <f>SUM(C21:C37)</f>
        <v>43</v>
      </c>
      <c r="D38" s="85">
        <f>C38/(B38+C38)*100</f>
        <v>56.578947368421048</v>
      </c>
      <c r="E38" s="83">
        <f>SUM(E21:E37)</f>
        <v>22</v>
      </c>
      <c r="F38" s="84">
        <f>SUM(F21:F37)</f>
        <v>20</v>
      </c>
      <c r="G38" s="85">
        <f>F38/(E38+F38)*100</f>
        <v>47.619047619047613</v>
      </c>
      <c r="H38" s="83">
        <f>SUM(H21:H37)</f>
        <v>18</v>
      </c>
      <c r="I38" s="84">
        <f>SUM(I21:I37)</f>
        <v>22</v>
      </c>
      <c r="J38" s="85">
        <f>I38/(H38+I38)*100</f>
        <v>55.000000000000007</v>
      </c>
      <c r="K38" s="83"/>
      <c r="L38" s="84"/>
      <c r="M38" s="85"/>
      <c r="N38" s="83">
        <f>SUM(N21:N37)</f>
        <v>21</v>
      </c>
      <c r="O38" s="84">
        <f>SUM(O21:O37)</f>
        <v>15</v>
      </c>
      <c r="P38" s="85">
        <f>O38/(N38+O38)*100</f>
        <v>41.666666666666671</v>
      </c>
      <c r="Q38" s="83">
        <f>SUM(Q21:Q37)</f>
        <v>11</v>
      </c>
      <c r="R38" s="84">
        <f>SUM(R21:R37)</f>
        <v>11</v>
      </c>
      <c r="S38" s="85">
        <f>R38/(Q38+R38)*100</f>
        <v>50</v>
      </c>
      <c r="T38" s="83">
        <f>SUM(T21:T37)</f>
        <v>7</v>
      </c>
      <c r="U38" s="84">
        <f>SUM(U21:U37)</f>
        <v>8</v>
      </c>
      <c r="V38" s="85">
        <f>U38/(T38+U38)*100</f>
        <v>53.333333333333336</v>
      </c>
      <c r="W38" s="83"/>
      <c r="X38" s="84"/>
      <c r="Y38" s="85"/>
      <c r="Z38" s="83"/>
      <c r="AA38" s="84"/>
      <c r="AB38" s="85"/>
      <c r="AC38" s="86">
        <f>SUM(AC21:AC37)</f>
        <v>112</v>
      </c>
      <c r="AD38" s="87">
        <f>SUM(AD21:AD37)</f>
        <v>119</v>
      </c>
      <c r="AE38" s="89">
        <f t="shared" si="11"/>
        <v>51.515151515151516</v>
      </c>
    </row>
    <row r="39" spans="1:31" x14ac:dyDescent="0.3">
      <c r="A39" s="92" t="s">
        <v>25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31" x14ac:dyDescent="0.3">
      <c r="A40" s="92" t="s">
        <v>26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31" x14ac:dyDescent="0.3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</sheetData>
  <mergeCells count="13">
    <mergeCell ref="D1:AE2"/>
    <mergeCell ref="AC6:AE6"/>
    <mergeCell ref="A8:AE8"/>
    <mergeCell ref="A20:AE20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hyperlinks>
    <hyperlink ref="A4" location="Footnotes!A1" display="Note and legend on first tab" xr:uid="{846E42DF-C71E-4A10-AC7C-B40A6CE66DE0}"/>
  </hyperlinks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86E7-A7A0-4AF6-8B86-C639A848343A}">
  <sheetPr>
    <pageSetUpPr fitToPage="1"/>
  </sheetPr>
  <dimension ref="A1:AY44"/>
  <sheetViews>
    <sheetView showGridLines="0" zoomScaleNormal="100" workbookViewId="0">
      <selection activeCell="AH22" sqref="AH22"/>
    </sheetView>
  </sheetViews>
  <sheetFormatPr defaultColWidth="9.09765625" defaultRowHeight="14.5" x14ac:dyDescent="0.35"/>
  <cols>
    <col min="1" max="1" width="12.19921875" style="52" customWidth="1"/>
    <col min="2" max="4" width="5.8984375" style="52" customWidth="1"/>
    <col min="5" max="5" width="6" style="52" customWidth="1"/>
    <col min="6" max="30" width="5.8984375" style="52" customWidth="1"/>
    <col min="31" max="31" width="6.59765625" style="52" bestFit="1" customWidth="1"/>
    <col min="32" max="16384" width="9.09765625" style="52"/>
  </cols>
  <sheetData>
    <row r="1" spans="1:31" ht="40.25" customHeight="1" x14ac:dyDescent="0.35">
      <c r="A1" s="71"/>
      <c r="B1" s="72"/>
      <c r="C1" s="73"/>
      <c r="D1" s="114" t="s">
        <v>72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32.4" customHeight="1" x14ac:dyDescent="0.35">
      <c r="A2" s="73"/>
      <c r="B2" s="73"/>
      <c r="C2" s="7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11.4" customHeight="1" x14ac:dyDescent="0.35">
      <c r="A3" s="75"/>
      <c r="B3" s="75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x14ac:dyDescent="0.35">
      <c r="A4" s="42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28"/>
      <c r="AC4" s="29"/>
      <c r="AD4" s="29"/>
      <c r="AE4" s="30"/>
    </row>
    <row r="5" spans="1:31" ht="13.75" customHeight="1" x14ac:dyDescent="0.35">
      <c r="A5" s="3"/>
      <c r="B5" s="3"/>
      <c r="C5" s="3"/>
      <c r="D5" s="4"/>
      <c r="E5" s="3"/>
      <c r="F5" s="3"/>
      <c r="G5" s="4"/>
      <c r="H5" s="3"/>
      <c r="I5" s="3"/>
      <c r="J5" s="4"/>
      <c r="K5" s="3"/>
      <c r="L5" s="3"/>
      <c r="M5" s="4"/>
      <c r="N5" s="3"/>
      <c r="O5" s="3"/>
      <c r="P5" s="4"/>
      <c r="Q5" s="3"/>
      <c r="R5" s="3"/>
      <c r="S5" s="4"/>
      <c r="T5" s="3"/>
      <c r="U5" s="3"/>
      <c r="V5" s="4"/>
      <c r="W5" s="3"/>
      <c r="X5" s="3"/>
      <c r="Y5" s="4"/>
      <c r="Z5" s="3"/>
      <c r="AA5" s="3"/>
      <c r="AB5" s="4"/>
      <c r="AC5" s="5"/>
      <c r="AD5" s="5"/>
      <c r="AE5" s="6"/>
    </row>
    <row r="6" spans="1:31" x14ac:dyDescent="0.35">
      <c r="A6" s="31"/>
      <c r="B6" s="102" t="s">
        <v>55</v>
      </c>
      <c r="C6" s="103"/>
      <c r="D6" s="104"/>
      <c r="E6" s="111" t="s">
        <v>63</v>
      </c>
      <c r="F6" s="112"/>
      <c r="G6" s="113"/>
      <c r="H6" s="111" t="s">
        <v>60</v>
      </c>
      <c r="I6" s="112"/>
      <c r="J6" s="113"/>
      <c r="K6" s="111" t="s">
        <v>0</v>
      </c>
      <c r="L6" s="112"/>
      <c r="M6" s="113"/>
      <c r="N6" s="102" t="s">
        <v>1</v>
      </c>
      <c r="O6" s="103"/>
      <c r="P6" s="104"/>
      <c r="Q6" s="111" t="s">
        <v>56</v>
      </c>
      <c r="R6" s="112"/>
      <c r="S6" s="113"/>
      <c r="T6" s="111" t="s">
        <v>59</v>
      </c>
      <c r="U6" s="112"/>
      <c r="V6" s="113"/>
      <c r="W6" s="111" t="s">
        <v>2</v>
      </c>
      <c r="X6" s="112"/>
      <c r="Y6" s="113"/>
      <c r="Z6" s="111" t="s">
        <v>3</v>
      </c>
      <c r="AA6" s="112"/>
      <c r="AB6" s="113"/>
      <c r="AC6" s="102" t="s">
        <v>4</v>
      </c>
      <c r="AD6" s="103"/>
      <c r="AE6" s="104"/>
    </row>
    <row r="7" spans="1:31" x14ac:dyDescent="0.35">
      <c r="A7" s="32"/>
      <c r="B7" s="33" t="s">
        <v>5</v>
      </c>
      <c r="C7" s="33" t="s">
        <v>6</v>
      </c>
      <c r="D7" s="34" t="s">
        <v>7</v>
      </c>
      <c r="E7" s="33" t="s">
        <v>5</v>
      </c>
      <c r="F7" s="33" t="s">
        <v>6</v>
      </c>
      <c r="G7" s="34" t="s">
        <v>7</v>
      </c>
      <c r="H7" s="33" t="s">
        <v>5</v>
      </c>
      <c r="I7" s="33" t="s">
        <v>6</v>
      </c>
      <c r="J7" s="34" t="s">
        <v>7</v>
      </c>
      <c r="K7" s="33" t="s">
        <v>5</v>
      </c>
      <c r="L7" s="33" t="s">
        <v>6</v>
      </c>
      <c r="M7" s="34" t="s">
        <v>7</v>
      </c>
      <c r="N7" s="33" t="s">
        <v>5</v>
      </c>
      <c r="O7" s="33" t="s">
        <v>6</v>
      </c>
      <c r="P7" s="34" t="s">
        <v>7</v>
      </c>
      <c r="Q7" s="33" t="s">
        <v>5</v>
      </c>
      <c r="R7" s="33" t="s">
        <v>6</v>
      </c>
      <c r="S7" s="34" t="s">
        <v>7</v>
      </c>
      <c r="T7" s="33" t="s">
        <v>5</v>
      </c>
      <c r="U7" s="33" t="s">
        <v>6</v>
      </c>
      <c r="V7" s="34" t="s">
        <v>7</v>
      </c>
      <c r="W7" s="33" t="s">
        <v>5</v>
      </c>
      <c r="X7" s="33" t="s">
        <v>6</v>
      </c>
      <c r="Y7" s="34" t="s">
        <v>7</v>
      </c>
      <c r="Z7" s="33" t="s">
        <v>5</v>
      </c>
      <c r="AA7" s="33" t="s">
        <v>6</v>
      </c>
      <c r="AB7" s="34" t="s">
        <v>7</v>
      </c>
      <c r="AC7" s="35" t="s">
        <v>5</v>
      </c>
      <c r="AD7" s="35" t="s">
        <v>6</v>
      </c>
      <c r="AE7" s="36" t="s">
        <v>7</v>
      </c>
    </row>
    <row r="8" spans="1:31" x14ac:dyDescent="0.35">
      <c r="A8" s="115" t="s">
        <v>27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7"/>
    </row>
    <row r="9" spans="1:31" x14ac:dyDescent="0.35">
      <c r="A9" s="13" t="s">
        <v>9</v>
      </c>
      <c r="B9" s="14">
        <v>49</v>
      </c>
      <c r="C9" s="15">
        <v>54</v>
      </c>
      <c r="D9" s="16">
        <f>C9/(B9+C9)*100</f>
        <v>52.427184466019419</v>
      </c>
      <c r="E9" s="14">
        <v>32</v>
      </c>
      <c r="F9" s="15">
        <v>28</v>
      </c>
      <c r="G9" s="16">
        <f>F9/(E9+F9)*100</f>
        <v>46.666666666666664</v>
      </c>
      <c r="H9" s="14">
        <v>32</v>
      </c>
      <c r="I9" s="15">
        <v>39</v>
      </c>
      <c r="J9" s="16">
        <f>I9/(H9+I9)*100</f>
        <v>54.929577464788736</v>
      </c>
      <c r="K9" s="14">
        <v>31</v>
      </c>
      <c r="L9" s="15">
        <v>20</v>
      </c>
      <c r="M9" s="16">
        <f>L9/(K9+L9)*100</f>
        <v>39.215686274509807</v>
      </c>
      <c r="N9" s="14">
        <v>35</v>
      </c>
      <c r="O9" s="15">
        <v>39</v>
      </c>
      <c r="P9" s="16">
        <f>O9/(N9+O9)*100</f>
        <v>52.702702702702695</v>
      </c>
      <c r="Q9" s="14">
        <v>19</v>
      </c>
      <c r="R9" s="15">
        <v>17</v>
      </c>
      <c r="S9" s="16">
        <f>R9/(Q9+R9)*100</f>
        <v>47.222222222222221</v>
      </c>
      <c r="T9" s="14">
        <v>6</v>
      </c>
      <c r="U9" s="15">
        <v>7</v>
      </c>
      <c r="V9" s="16">
        <f>U9/(T9+U9)*100</f>
        <v>53.846153846153847</v>
      </c>
      <c r="W9" s="14">
        <v>4</v>
      </c>
      <c r="X9" s="15">
        <v>6</v>
      </c>
      <c r="Y9" s="16">
        <f>X9/(W9+X9)*100</f>
        <v>60</v>
      </c>
      <c r="Z9" s="14">
        <v>7</v>
      </c>
      <c r="AA9" s="15">
        <v>7</v>
      </c>
      <c r="AB9" s="16">
        <f>AA9/(Z9+AA9)*100</f>
        <v>50</v>
      </c>
      <c r="AC9" s="46">
        <f t="shared" ref="AC9:AC15" si="0">B9+E9+H9+K9+N9+Q9+T9+W9+Z9</f>
        <v>215</v>
      </c>
      <c r="AD9" s="47">
        <f t="shared" ref="AD9:AD29" si="1">C9+F9+I9+L9+O9+R9+U9+X9+AA9</f>
        <v>217</v>
      </c>
      <c r="AE9" s="48">
        <f t="shared" ref="AE9:AE16" si="2">AD9/(AC9+AD9)*100</f>
        <v>50.231481481481474</v>
      </c>
    </row>
    <row r="10" spans="1:31" x14ac:dyDescent="0.35">
      <c r="A10" s="20" t="s">
        <v>10</v>
      </c>
      <c r="B10" s="21">
        <v>46</v>
      </c>
      <c r="C10" s="22">
        <v>19</v>
      </c>
      <c r="D10" s="23">
        <f>C10/(B10+C10)*100</f>
        <v>29.230769230769234</v>
      </c>
      <c r="E10" s="21">
        <v>20</v>
      </c>
      <c r="F10" s="22">
        <v>15</v>
      </c>
      <c r="G10" s="23">
        <f>F10/(E10+F10)*100</f>
        <v>42.857142857142854</v>
      </c>
      <c r="H10" s="21">
        <v>20</v>
      </c>
      <c r="I10" s="22">
        <v>10</v>
      </c>
      <c r="J10" s="23">
        <f>I10/(H10+I10)*100</f>
        <v>33.333333333333329</v>
      </c>
      <c r="K10" s="21"/>
      <c r="L10" s="22"/>
      <c r="M10" s="23"/>
      <c r="N10" s="21">
        <v>7</v>
      </c>
      <c r="O10" s="22">
        <v>3</v>
      </c>
      <c r="P10" s="23">
        <f>O10/(N10+O10)*100</f>
        <v>30</v>
      </c>
      <c r="Q10" s="21">
        <v>16</v>
      </c>
      <c r="R10" s="22">
        <v>7</v>
      </c>
      <c r="S10" s="23">
        <f>R10/(Q10+R10)*100</f>
        <v>30.434782608695656</v>
      </c>
      <c r="T10" s="21">
        <v>11</v>
      </c>
      <c r="U10" s="22">
        <v>4</v>
      </c>
      <c r="V10" s="23">
        <f>U10/(T10+U10)*100</f>
        <v>26.666666666666668</v>
      </c>
      <c r="W10" s="21">
        <v>5</v>
      </c>
      <c r="X10" s="22">
        <v>4</v>
      </c>
      <c r="Y10" s="23">
        <f>X10/(W10+X10)*100</f>
        <v>44.444444444444443</v>
      </c>
      <c r="Z10" s="21"/>
      <c r="AA10" s="22"/>
      <c r="AB10" s="23"/>
      <c r="AC10" s="24">
        <f t="shared" si="0"/>
        <v>125</v>
      </c>
      <c r="AD10" s="25">
        <f t="shared" si="1"/>
        <v>62</v>
      </c>
      <c r="AE10" s="49">
        <f t="shared" si="2"/>
        <v>33.155080213903744</v>
      </c>
    </row>
    <row r="11" spans="1:31" x14ac:dyDescent="0.35">
      <c r="A11" s="13" t="s">
        <v>11</v>
      </c>
      <c r="B11" s="14">
        <v>15</v>
      </c>
      <c r="C11" s="15">
        <v>6</v>
      </c>
      <c r="D11" s="16">
        <f>C11/(B11+C11)*100</f>
        <v>28.571428571428569</v>
      </c>
      <c r="E11" s="14">
        <v>12</v>
      </c>
      <c r="F11" s="15">
        <v>4</v>
      </c>
      <c r="G11" s="16">
        <f>F11/(E11+F11)*100</f>
        <v>25</v>
      </c>
      <c r="H11" s="14">
        <v>5</v>
      </c>
      <c r="I11" s="15">
        <v>6</v>
      </c>
      <c r="J11" s="16">
        <f t="shared" ref="J11:J29" si="3">I11/(H11+I11)*100</f>
        <v>54.54545454545454</v>
      </c>
      <c r="K11" s="14"/>
      <c r="L11" s="15"/>
      <c r="M11" s="16"/>
      <c r="N11" s="14">
        <v>4</v>
      </c>
      <c r="O11" s="15">
        <v>2</v>
      </c>
      <c r="P11" s="16">
        <f t="shared" ref="P11:P22" si="4">O11/(N11+O11)*100</f>
        <v>33.333333333333329</v>
      </c>
      <c r="Q11" s="14"/>
      <c r="R11" s="15"/>
      <c r="S11" s="16"/>
      <c r="T11" s="14"/>
      <c r="U11" s="15"/>
      <c r="V11" s="16"/>
      <c r="W11" s="14"/>
      <c r="X11" s="15"/>
      <c r="Y11" s="16"/>
      <c r="Z11" s="14"/>
      <c r="AA11" s="15"/>
      <c r="AB11" s="16"/>
      <c r="AC11" s="17">
        <f t="shared" si="0"/>
        <v>36</v>
      </c>
      <c r="AD11" s="18">
        <f t="shared" si="1"/>
        <v>18</v>
      </c>
      <c r="AE11" s="50">
        <f t="shared" si="2"/>
        <v>33.333333333333329</v>
      </c>
    </row>
    <row r="12" spans="1:31" x14ac:dyDescent="0.35">
      <c r="A12" s="20" t="s">
        <v>12</v>
      </c>
      <c r="B12" s="21"/>
      <c r="C12" s="22"/>
      <c r="D12" s="23"/>
      <c r="E12" s="21"/>
      <c r="F12" s="22"/>
      <c r="G12" s="23"/>
      <c r="H12" s="21"/>
      <c r="I12" s="22"/>
      <c r="J12" s="23"/>
      <c r="K12" s="21"/>
      <c r="L12" s="22"/>
      <c r="M12" s="23"/>
      <c r="N12" s="21"/>
      <c r="O12" s="22"/>
      <c r="P12" s="23"/>
      <c r="Q12" s="21"/>
      <c r="R12" s="22"/>
      <c r="S12" s="23"/>
      <c r="T12" s="21"/>
      <c r="U12" s="22"/>
      <c r="V12" s="23"/>
      <c r="W12" s="21"/>
      <c r="X12" s="22"/>
      <c r="Y12" s="23"/>
      <c r="Z12" s="21">
        <v>4</v>
      </c>
      <c r="AA12" s="22">
        <v>3</v>
      </c>
      <c r="AB12" s="23">
        <f t="shared" ref="AB12" si="5">AA12/(Z12+AA12)*100</f>
        <v>42.857142857142854</v>
      </c>
      <c r="AC12" s="24">
        <f>B12+E12+H12+K12+N12+Q12+T12+W12+Z12</f>
        <v>4</v>
      </c>
      <c r="AD12" s="25">
        <f t="shared" si="1"/>
        <v>3</v>
      </c>
      <c r="AE12" s="49">
        <f>AD12/(AC12+AD12)*100</f>
        <v>42.857142857142854</v>
      </c>
    </row>
    <row r="13" spans="1:31" x14ac:dyDescent="0.35">
      <c r="A13" s="13" t="s">
        <v>13</v>
      </c>
      <c r="B13" s="14"/>
      <c r="C13" s="15"/>
      <c r="D13" s="16"/>
      <c r="E13" s="14"/>
      <c r="F13" s="15"/>
      <c r="G13" s="16"/>
      <c r="H13" s="14"/>
      <c r="I13" s="15"/>
      <c r="J13" s="16"/>
      <c r="K13" s="14">
        <v>28</v>
      </c>
      <c r="L13" s="15">
        <v>6</v>
      </c>
      <c r="M13" s="16">
        <f>L13/(K13+L13)*100</f>
        <v>17.647058823529413</v>
      </c>
      <c r="N13" s="14"/>
      <c r="O13" s="15"/>
      <c r="P13" s="16"/>
      <c r="Q13" s="14"/>
      <c r="R13" s="15"/>
      <c r="S13" s="16"/>
      <c r="T13" s="14"/>
      <c r="U13" s="15"/>
      <c r="V13" s="16"/>
      <c r="W13" s="14"/>
      <c r="X13" s="15"/>
      <c r="Y13" s="16"/>
      <c r="Z13" s="14"/>
      <c r="AA13" s="15"/>
      <c r="AB13" s="16"/>
      <c r="AC13" s="17">
        <f t="shared" si="0"/>
        <v>28</v>
      </c>
      <c r="AD13" s="18">
        <f t="shared" si="1"/>
        <v>6</v>
      </c>
      <c r="AE13" s="50">
        <f t="shared" si="2"/>
        <v>17.647058823529413</v>
      </c>
    </row>
    <row r="14" spans="1:31" x14ac:dyDescent="0.35">
      <c r="A14" s="20" t="s">
        <v>14</v>
      </c>
      <c r="B14" s="21">
        <v>7</v>
      </c>
      <c r="C14" s="22">
        <v>8</v>
      </c>
      <c r="D14" s="23">
        <f t="shared" ref="D14:D28" si="6">C14/(B14+C14)*100</f>
        <v>53.333333333333336</v>
      </c>
      <c r="E14" s="21"/>
      <c r="F14" s="22">
        <v>7</v>
      </c>
      <c r="G14" s="23">
        <f t="shared" ref="G14:G26" si="7">F14/(E14+F14)*100</f>
        <v>100</v>
      </c>
      <c r="H14" s="21">
        <v>3</v>
      </c>
      <c r="I14" s="22">
        <v>5</v>
      </c>
      <c r="J14" s="23">
        <f t="shared" si="3"/>
        <v>62.5</v>
      </c>
      <c r="K14" s="21">
        <v>1</v>
      </c>
      <c r="L14" s="22">
        <v>1</v>
      </c>
      <c r="M14" s="23">
        <f t="shared" ref="M14:M24" si="8">L14/(K14+L14)*100</f>
        <v>50</v>
      </c>
      <c r="N14" s="21">
        <v>1</v>
      </c>
      <c r="O14" s="22"/>
      <c r="P14" s="23">
        <f t="shared" si="4"/>
        <v>0</v>
      </c>
      <c r="Q14" s="21">
        <v>1</v>
      </c>
      <c r="R14" s="22">
        <v>1</v>
      </c>
      <c r="S14" s="23">
        <f t="shared" ref="S14:S25" si="9">R14/(Q14+R14)*100</f>
        <v>50</v>
      </c>
      <c r="T14" s="21">
        <v>1</v>
      </c>
      <c r="U14" s="22">
        <v>1</v>
      </c>
      <c r="V14" s="23">
        <f t="shared" ref="V14" si="10">U14/(T14+U14)*100</f>
        <v>50</v>
      </c>
      <c r="W14" s="21">
        <v>2</v>
      </c>
      <c r="X14" s="22">
        <v>4</v>
      </c>
      <c r="Y14" s="23">
        <f t="shared" ref="Y14" si="11">X14/(W14+X14)*100</f>
        <v>66.666666666666657</v>
      </c>
      <c r="Z14" s="21"/>
      <c r="AA14" s="22"/>
      <c r="AB14" s="23"/>
      <c r="AC14" s="24">
        <f t="shared" si="0"/>
        <v>16</v>
      </c>
      <c r="AD14" s="25">
        <f t="shared" si="1"/>
        <v>27</v>
      </c>
      <c r="AE14" s="49">
        <f t="shared" si="2"/>
        <v>62.790697674418603</v>
      </c>
    </row>
    <row r="15" spans="1:31" x14ac:dyDescent="0.35">
      <c r="A15" s="13" t="s">
        <v>21</v>
      </c>
      <c r="B15" s="14"/>
      <c r="C15" s="15"/>
      <c r="D15" s="16"/>
      <c r="E15" s="14"/>
      <c r="F15" s="15">
        <v>1</v>
      </c>
      <c r="G15" s="16">
        <f t="shared" si="7"/>
        <v>100</v>
      </c>
      <c r="H15" s="14"/>
      <c r="I15" s="15">
        <v>1</v>
      </c>
      <c r="J15" s="16">
        <f t="shared" si="3"/>
        <v>100</v>
      </c>
      <c r="K15" s="14"/>
      <c r="L15" s="15"/>
      <c r="M15" s="16"/>
      <c r="N15" s="14"/>
      <c r="O15" s="15"/>
      <c r="P15" s="16"/>
      <c r="Q15" s="14"/>
      <c r="R15" s="15"/>
      <c r="S15" s="16"/>
      <c r="T15" s="14"/>
      <c r="U15" s="15"/>
      <c r="V15" s="16"/>
      <c r="W15" s="14"/>
      <c r="X15" s="15"/>
      <c r="Y15" s="16"/>
      <c r="Z15" s="14"/>
      <c r="AA15" s="15"/>
      <c r="AB15" s="16"/>
      <c r="AC15" s="17">
        <f t="shared" si="0"/>
        <v>0</v>
      </c>
      <c r="AD15" s="18">
        <f t="shared" si="1"/>
        <v>2</v>
      </c>
      <c r="AE15" s="50">
        <f t="shared" si="2"/>
        <v>100</v>
      </c>
    </row>
    <row r="16" spans="1:31" x14ac:dyDescent="0.35">
      <c r="A16" s="51" t="s">
        <v>15</v>
      </c>
      <c r="B16" s="21"/>
      <c r="C16" s="22">
        <v>1</v>
      </c>
      <c r="D16" s="23">
        <f t="shared" si="6"/>
        <v>100</v>
      </c>
      <c r="E16" s="21"/>
      <c r="F16" s="22"/>
      <c r="G16" s="23"/>
      <c r="H16" s="21"/>
      <c r="I16" s="22"/>
      <c r="J16" s="23"/>
      <c r="K16" s="21"/>
      <c r="L16" s="22"/>
      <c r="M16" s="23"/>
      <c r="N16" s="21"/>
      <c r="O16" s="22"/>
      <c r="P16" s="23"/>
      <c r="Q16" s="21"/>
      <c r="R16" s="22"/>
      <c r="S16" s="23"/>
      <c r="T16" s="21"/>
      <c r="U16" s="22"/>
      <c r="V16" s="23"/>
      <c r="W16" s="21"/>
      <c r="X16" s="22"/>
      <c r="Y16" s="23"/>
      <c r="Z16" s="21"/>
      <c r="AA16" s="22"/>
      <c r="AB16" s="23"/>
      <c r="AC16" s="24">
        <f>B16+E16+H16+K16+N16+Q16+T16+W16+Z16</f>
        <v>0</v>
      </c>
      <c r="AD16" s="25">
        <f t="shared" si="1"/>
        <v>1</v>
      </c>
      <c r="AE16" s="49">
        <f t="shared" si="2"/>
        <v>100</v>
      </c>
    </row>
    <row r="17" spans="1:31" x14ac:dyDescent="0.35">
      <c r="A17" s="13" t="s">
        <v>57</v>
      </c>
      <c r="B17" s="14"/>
      <c r="C17" s="15"/>
      <c r="D17" s="16"/>
      <c r="E17" s="14"/>
      <c r="F17" s="15"/>
      <c r="G17" s="16"/>
      <c r="H17" s="14">
        <v>1</v>
      </c>
      <c r="I17" s="15"/>
      <c r="J17" s="16"/>
      <c r="K17" s="14"/>
      <c r="L17" s="15"/>
      <c r="M17" s="16"/>
      <c r="N17" s="14"/>
      <c r="O17" s="15"/>
      <c r="P17" s="16"/>
      <c r="Q17" s="14"/>
      <c r="R17" s="15"/>
      <c r="S17" s="16"/>
      <c r="T17" s="14"/>
      <c r="U17" s="15"/>
      <c r="V17" s="16"/>
      <c r="W17" s="14"/>
      <c r="X17" s="15"/>
      <c r="Y17" s="16"/>
      <c r="Z17" s="14"/>
      <c r="AA17" s="15"/>
      <c r="AB17" s="16"/>
      <c r="AC17" s="17">
        <f>B17+E17+H17+K17+N17+Q17+T17+W17+Z17</f>
        <v>1</v>
      </c>
      <c r="AD17" s="18">
        <f t="shared" si="1"/>
        <v>0</v>
      </c>
      <c r="AE17" s="50">
        <v>0</v>
      </c>
    </row>
    <row r="18" spans="1:31" x14ac:dyDescent="0.35">
      <c r="A18" s="20" t="s">
        <v>22</v>
      </c>
      <c r="B18" s="54"/>
      <c r="C18" s="55">
        <v>2</v>
      </c>
      <c r="D18" s="56">
        <f t="shared" si="6"/>
        <v>100</v>
      </c>
      <c r="E18" s="54"/>
      <c r="F18" s="55"/>
      <c r="G18" s="56"/>
      <c r="H18" s="54"/>
      <c r="I18" s="55"/>
      <c r="J18" s="56"/>
      <c r="K18" s="54"/>
      <c r="L18" s="55"/>
      <c r="M18" s="56"/>
      <c r="N18" s="54"/>
      <c r="O18" s="55"/>
      <c r="P18" s="56"/>
      <c r="Q18" s="54"/>
      <c r="R18" s="55"/>
      <c r="S18" s="56"/>
      <c r="T18" s="54"/>
      <c r="U18" s="55"/>
      <c r="V18" s="56"/>
      <c r="W18" s="54"/>
      <c r="X18" s="55"/>
      <c r="Y18" s="56"/>
      <c r="Z18" s="54"/>
      <c r="AA18" s="55"/>
      <c r="AB18" s="56"/>
      <c r="AC18" s="57">
        <f>B18+E18+H18+K18+N18+Q18+T18+W18+Z18</f>
        <v>0</v>
      </c>
      <c r="AD18" s="58">
        <f t="shared" si="1"/>
        <v>2</v>
      </c>
      <c r="AE18" s="90">
        <f t="shared" ref="AE18:AE28" si="12">AD18/(AC18+AD18)*100</f>
        <v>100</v>
      </c>
    </row>
    <row r="19" spans="1:31" x14ac:dyDescent="0.35">
      <c r="A19" s="13" t="s">
        <v>16</v>
      </c>
      <c r="B19" s="14">
        <v>1</v>
      </c>
      <c r="C19" s="15"/>
      <c r="D19" s="16">
        <f t="shared" si="6"/>
        <v>0</v>
      </c>
      <c r="E19" s="14"/>
      <c r="F19" s="15"/>
      <c r="G19" s="16"/>
      <c r="H19" s="14"/>
      <c r="I19" s="15"/>
      <c r="J19" s="16"/>
      <c r="K19" s="14">
        <v>3</v>
      </c>
      <c r="L19" s="15"/>
      <c r="M19" s="16">
        <f t="shared" si="8"/>
        <v>0</v>
      </c>
      <c r="N19" s="14"/>
      <c r="O19" s="15"/>
      <c r="P19" s="16"/>
      <c r="Q19" s="14"/>
      <c r="R19" s="15"/>
      <c r="S19" s="16"/>
      <c r="T19" s="14"/>
      <c r="U19" s="15"/>
      <c r="V19" s="16"/>
      <c r="W19" s="14"/>
      <c r="X19" s="15"/>
      <c r="Y19" s="16"/>
      <c r="Z19" s="14"/>
      <c r="AA19" s="15"/>
      <c r="AB19" s="16"/>
      <c r="AC19" s="17">
        <f t="shared" ref="AC19:AC27" si="13">B19+E19+H19+K19+N19+Q19+T19+W19+Z19</f>
        <v>4</v>
      </c>
      <c r="AD19" s="18">
        <f t="shared" si="1"/>
        <v>0</v>
      </c>
      <c r="AE19" s="50">
        <f t="shared" si="12"/>
        <v>0</v>
      </c>
    </row>
    <row r="20" spans="1:31" x14ac:dyDescent="0.35">
      <c r="A20" s="20" t="s">
        <v>64</v>
      </c>
      <c r="B20" s="54"/>
      <c r="C20" s="55"/>
      <c r="D20" s="56"/>
      <c r="E20" s="54">
        <v>1</v>
      </c>
      <c r="F20" s="55"/>
      <c r="G20" s="56">
        <f t="shared" si="7"/>
        <v>0</v>
      </c>
      <c r="H20" s="54"/>
      <c r="I20" s="55"/>
      <c r="J20" s="56"/>
      <c r="K20" s="54"/>
      <c r="L20" s="55"/>
      <c r="M20" s="56"/>
      <c r="N20" s="54"/>
      <c r="O20" s="55"/>
      <c r="P20" s="56"/>
      <c r="Q20" s="54"/>
      <c r="R20" s="55"/>
      <c r="S20" s="56"/>
      <c r="T20" s="54"/>
      <c r="U20" s="55"/>
      <c r="V20" s="56"/>
      <c r="W20" s="54"/>
      <c r="X20" s="55"/>
      <c r="Y20" s="56"/>
      <c r="Z20" s="54"/>
      <c r="AA20" s="55"/>
      <c r="AB20" s="56"/>
      <c r="AC20" s="57">
        <f t="shared" si="13"/>
        <v>1</v>
      </c>
      <c r="AD20" s="58">
        <f t="shared" si="1"/>
        <v>0</v>
      </c>
      <c r="AE20" s="90">
        <f t="shared" si="12"/>
        <v>0</v>
      </c>
    </row>
    <row r="21" spans="1:31" x14ac:dyDescent="0.35">
      <c r="A21" s="13" t="s">
        <v>61</v>
      </c>
      <c r="B21" s="14"/>
      <c r="C21" s="15"/>
      <c r="D21" s="16"/>
      <c r="E21" s="14"/>
      <c r="F21" s="15"/>
      <c r="G21" s="16"/>
      <c r="H21" s="14">
        <v>1</v>
      </c>
      <c r="I21" s="15">
        <v>1</v>
      </c>
      <c r="J21" s="16">
        <v>50</v>
      </c>
      <c r="K21" s="14"/>
      <c r="L21" s="15"/>
      <c r="M21" s="16"/>
      <c r="N21" s="14"/>
      <c r="O21" s="15"/>
      <c r="P21" s="16"/>
      <c r="Q21" s="14"/>
      <c r="R21" s="15"/>
      <c r="S21" s="16"/>
      <c r="T21" s="14"/>
      <c r="U21" s="15"/>
      <c r="V21" s="16"/>
      <c r="W21" s="14"/>
      <c r="X21" s="15"/>
      <c r="Y21" s="16"/>
      <c r="Z21" s="14"/>
      <c r="AA21" s="15"/>
      <c r="AB21" s="16"/>
      <c r="AC21" s="17">
        <v>1</v>
      </c>
      <c r="AD21" s="18">
        <f t="shared" si="1"/>
        <v>1</v>
      </c>
      <c r="AE21" s="50">
        <v>50</v>
      </c>
    </row>
    <row r="22" spans="1:31" x14ac:dyDescent="0.35">
      <c r="A22" s="20" t="s">
        <v>23</v>
      </c>
      <c r="B22" s="54"/>
      <c r="C22" s="55"/>
      <c r="D22" s="56"/>
      <c r="E22" s="54"/>
      <c r="F22" s="55"/>
      <c r="G22" s="56"/>
      <c r="H22" s="54"/>
      <c r="I22" s="55"/>
      <c r="J22" s="56"/>
      <c r="K22" s="54"/>
      <c r="L22" s="55"/>
      <c r="M22" s="56"/>
      <c r="N22" s="54">
        <v>1</v>
      </c>
      <c r="O22" s="55">
        <v>1</v>
      </c>
      <c r="P22" s="56">
        <f t="shared" si="4"/>
        <v>50</v>
      </c>
      <c r="Q22" s="54"/>
      <c r="R22" s="55"/>
      <c r="S22" s="56"/>
      <c r="T22" s="54"/>
      <c r="U22" s="55"/>
      <c r="V22" s="56"/>
      <c r="W22" s="54"/>
      <c r="X22" s="55"/>
      <c r="Y22" s="56"/>
      <c r="Z22" s="54"/>
      <c r="AA22" s="55"/>
      <c r="AB22" s="56"/>
      <c r="AC22" s="57">
        <f t="shared" si="13"/>
        <v>1</v>
      </c>
      <c r="AD22" s="58">
        <f t="shared" si="1"/>
        <v>1</v>
      </c>
      <c r="AE22" s="90">
        <f t="shared" si="12"/>
        <v>50</v>
      </c>
    </row>
    <row r="23" spans="1:31" x14ac:dyDescent="0.35">
      <c r="A23" s="13" t="s">
        <v>47</v>
      </c>
      <c r="B23" s="14"/>
      <c r="C23" s="15"/>
      <c r="D23" s="16"/>
      <c r="E23" s="14">
        <v>1</v>
      </c>
      <c r="F23" s="15"/>
      <c r="G23" s="16"/>
      <c r="H23" s="14">
        <v>1</v>
      </c>
      <c r="I23" s="15"/>
      <c r="J23" s="16">
        <f t="shared" si="3"/>
        <v>0</v>
      </c>
      <c r="K23" s="14"/>
      <c r="L23" s="15"/>
      <c r="M23" s="16"/>
      <c r="N23" s="14"/>
      <c r="O23" s="15"/>
      <c r="P23" s="16"/>
      <c r="Q23" s="14"/>
      <c r="R23" s="15"/>
      <c r="S23" s="16"/>
      <c r="T23" s="14"/>
      <c r="U23" s="15"/>
      <c r="V23" s="16"/>
      <c r="W23" s="14"/>
      <c r="X23" s="15"/>
      <c r="Y23" s="16"/>
      <c r="Z23" s="14"/>
      <c r="AA23" s="15"/>
      <c r="AB23" s="16"/>
      <c r="AC23" s="17">
        <f t="shared" si="13"/>
        <v>2</v>
      </c>
      <c r="AD23" s="18">
        <f t="shared" si="1"/>
        <v>0</v>
      </c>
      <c r="AE23" s="50">
        <f t="shared" si="12"/>
        <v>0</v>
      </c>
    </row>
    <row r="24" spans="1:31" x14ac:dyDescent="0.35">
      <c r="A24" s="20" t="s">
        <v>17</v>
      </c>
      <c r="B24" s="54">
        <v>1</v>
      </c>
      <c r="C24" s="55">
        <v>1</v>
      </c>
      <c r="D24" s="56">
        <f t="shared" si="6"/>
        <v>50</v>
      </c>
      <c r="E24" s="54"/>
      <c r="F24" s="55">
        <v>1</v>
      </c>
      <c r="G24" s="56">
        <f t="shared" si="7"/>
        <v>100</v>
      </c>
      <c r="H24" s="54"/>
      <c r="I24" s="55">
        <v>1</v>
      </c>
      <c r="J24" s="56">
        <v>100</v>
      </c>
      <c r="K24" s="54">
        <v>1</v>
      </c>
      <c r="L24" s="55"/>
      <c r="M24" s="56">
        <f t="shared" si="8"/>
        <v>0</v>
      </c>
      <c r="N24" s="54"/>
      <c r="O24" s="55"/>
      <c r="P24" s="56"/>
      <c r="Q24" s="54"/>
      <c r="R24" s="55">
        <v>1</v>
      </c>
      <c r="S24" s="56">
        <v>100</v>
      </c>
      <c r="T24" s="54"/>
      <c r="U24" s="55"/>
      <c r="V24" s="56"/>
      <c r="W24" s="54"/>
      <c r="X24" s="55"/>
      <c r="Y24" s="56"/>
      <c r="Z24" s="54"/>
      <c r="AA24" s="55"/>
      <c r="AB24" s="56"/>
      <c r="AC24" s="57">
        <f t="shared" si="13"/>
        <v>2</v>
      </c>
      <c r="AD24" s="58">
        <f t="shared" si="1"/>
        <v>4</v>
      </c>
      <c r="AE24" s="90">
        <f t="shared" si="12"/>
        <v>66.666666666666657</v>
      </c>
    </row>
    <row r="25" spans="1:31" x14ac:dyDescent="0.35">
      <c r="A25" s="13" t="s">
        <v>24</v>
      </c>
      <c r="B25" s="14"/>
      <c r="C25" s="15"/>
      <c r="D25" s="16"/>
      <c r="E25" s="14"/>
      <c r="F25" s="15"/>
      <c r="G25" s="16"/>
      <c r="H25" s="14"/>
      <c r="I25" s="15"/>
      <c r="J25" s="16"/>
      <c r="K25" s="14"/>
      <c r="L25" s="15"/>
      <c r="M25" s="16"/>
      <c r="N25" s="14"/>
      <c r="O25" s="15"/>
      <c r="P25" s="16"/>
      <c r="Q25" s="14">
        <v>1</v>
      </c>
      <c r="R25" s="15">
        <v>1</v>
      </c>
      <c r="S25" s="16">
        <f t="shared" si="9"/>
        <v>50</v>
      </c>
      <c r="T25" s="14"/>
      <c r="U25" s="15"/>
      <c r="V25" s="16"/>
      <c r="W25" s="14"/>
      <c r="X25" s="15"/>
      <c r="Y25" s="16"/>
      <c r="Z25" s="14"/>
      <c r="AA25" s="15"/>
      <c r="AB25" s="16"/>
      <c r="AC25" s="17">
        <f t="shared" si="13"/>
        <v>1</v>
      </c>
      <c r="AD25" s="18">
        <f t="shared" si="1"/>
        <v>1</v>
      </c>
      <c r="AE25" s="50">
        <f t="shared" si="12"/>
        <v>50</v>
      </c>
    </row>
    <row r="26" spans="1:31" x14ac:dyDescent="0.35">
      <c r="A26" s="20" t="s">
        <v>18</v>
      </c>
      <c r="B26" s="54"/>
      <c r="C26" s="55"/>
      <c r="D26" s="56"/>
      <c r="E26" s="54">
        <v>2</v>
      </c>
      <c r="F26" s="55"/>
      <c r="G26" s="56">
        <f t="shared" si="7"/>
        <v>0</v>
      </c>
      <c r="H26" s="54">
        <v>1</v>
      </c>
      <c r="I26" s="55"/>
      <c r="J26" s="56">
        <f t="shared" si="3"/>
        <v>0</v>
      </c>
      <c r="K26" s="54"/>
      <c r="L26" s="55"/>
      <c r="M26" s="56"/>
      <c r="N26" s="54"/>
      <c r="O26" s="55"/>
      <c r="P26" s="56"/>
      <c r="Q26" s="54"/>
      <c r="R26" s="55"/>
      <c r="S26" s="56"/>
      <c r="T26" s="54"/>
      <c r="U26" s="55"/>
      <c r="V26" s="56"/>
      <c r="W26" s="54"/>
      <c r="X26" s="55"/>
      <c r="Y26" s="56"/>
      <c r="Z26" s="54"/>
      <c r="AA26" s="55"/>
      <c r="AB26" s="56"/>
      <c r="AC26" s="57">
        <f t="shared" si="13"/>
        <v>3</v>
      </c>
      <c r="AD26" s="58">
        <f t="shared" si="1"/>
        <v>0</v>
      </c>
      <c r="AE26" s="90">
        <f t="shared" si="12"/>
        <v>0</v>
      </c>
    </row>
    <row r="27" spans="1:31" x14ac:dyDescent="0.35">
      <c r="A27" s="13" t="s">
        <v>44</v>
      </c>
      <c r="B27" s="14">
        <v>1</v>
      </c>
      <c r="C27" s="15"/>
      <c r="D27" s="16">
        <f t="shared" si="6"/>
        <v>0</v>
      </c>
      <c r="E27" s="14"/>
      <c r="F27" s="15"/>
      <c r="G27" s="16"/>
      <c r="H27" s="14"/>
      <c r="I27" s="15"/>
      <c r="J27" s="16"/>
      <c r="K27" s="14"/>
      <c r="L27" s="15"/>
      <c r="M27" s="16"/>
      <c r="N27" s="14"/>
      <c r="O27" s="15"/>
      <c r="P27" s="16"/>
      <c r="Q27" s="14"/>
      <c r="R27" s="15"/>
      <c r="S27" s="16"/>
      <c r="T27" s="14"/>
      <c r="U27" s="15"/>
      <c r="V27" s="16"/>
      <c r="W27" s="14"/>
      <c r="X27" s="15"/>
      <c r="Y27" s="16"/>
      <c r="Z27" s="14"/>
      <c r="AA27" s="15"/>
      <c r="AB27" s="16"/>
      <c r="AC27" s="17">
        <f t="shared" si="13"/>
        <v>1</v>
      </c>
      <c r="AD27" s="18">
        <f t="shared" si="1"/>
        <v>0</v>
      </c>
      <c r="AE27" s="50">
        <f t="shared" si="12"/>
        <v>0</v>
      </c>
    </row>
    <row r="28" spans="1:31" x14ac:dyDescent="0.35">
      <c r="A28" s="20" t="s">
        <v>19</v>
      </c>
      <c r="B28" s="54">
        <v>5</v>
      </c>
      <c r="C28" s="55">
        <v>10</v>
      </c>
      <c r="D28" s="56">
        <f t="shared" si="6"/>
        <v>66.666666666666657</v>
      </c>
      <c r="E28" s="54">
        <v>9</v>
      </c>
      <c r="F28" s="55">
        <v>2</v>
      </c>
      <c r="G28" s="56">
        <f>F28/(E28+F28)*100</f>
        <v>18.181818181818183</v>
      </c>
      <c r="H28" s="54"/>
      <c r="I28" s="55"/>
      <c r="J28" s="56"/>
      <c r="K28" s="54"/>
      <c r="L28" s="55">
        <v>1</v>
      </c>
      <c r="M28" s="56">
        <f>L28/(K28+L28)*100</f>
        <v>100</v>
      </c>
      <c r="N28" s="54">
        <v>2</v>
      </c>
      <c r="O28" s="55"/>
      <c r="P28" s="56">
        <v>0</v>
      </c>
      <c r="Q28" s="54">
        <v>5</v>
      </c>
      <c r="R28" s="55"/>
      <c r="S28" s="56">
        <f>R28/(Q28+R28)*100</f>
        <v>0</v>
      </c>
      <c r="T28" s="54">
        <v>4</v>
      </c>
      <c r="U28" s="55">
        <v>6</v>
      </c>
      <c r="V28" s="56">
        <f>U28/(T28+U28)*100</f>
        <v>60</v>
      </c>
      <c r="W28" s="54"/>
      <c r="X28" s="55"/>
      <c r="Y28" s="56"/>
      <c r="Z28" s="54">
        <v>2</v>
      </c>
      <c r="AA28" s="55">
        <v>2</v>
      </c>
      <c r="AB28" s="56">
        <f>AA28/(Z28+AA28)*100</f>
        <v>50</v>
      </c>
      <c r="AC28" s="57">
        <f>B28+E28+H28+K28+N28+Q28+T28+W28+Z28</f>
        <v>27</v>
      </c>
      <c r="AD28" s="58">
        <f t="shared" si="1"/>
        <v>21</v>
      </c>
      <c r="AE28" s="90">
        <f t="shared" si="12"/>
        <v>43.75</v>
      </c>
    </row>
    <row r="29" spans="1:31" x14ac:dyDescent="0.35">
      <c r="A29" s="13" t="s">
        <v>66</v>
      </c>
      <c r="B29" s="14"/>
      <c r="C29" s="15"/>
      <c r="D29" s="16"/>
      <c r="E29" s="14"/>
      <c r="F29" s="15"/>
      <c r="G29" s="16"/>
      <c r="H29" s="14"/>
      <c r="I29" s="15">
        <v>1</v>
      </c>
      <c r="J29" s="16">
        <f t="shared" si="3"/>
        <v>100</v>
      </c>
      <c r="K29" s="14"/>
      <c r="L29" s="15"/>
      <c r="M29" s="16"/>
      <c r="N29" s="14"/>
      <c r="O29" s="15"/>
      <c r="P29" s="16"/>
      <c r="Q29" s="14"/>
      <c r="R29" s="15"/>
      <c r="S29" s="16"/>
      <c r="T29" s="14"/>
      <c r="U29" s="15"/>
      <c r="V29" s="16"/>
      <c r="W29" s="14"/>
      <c r="X29" s="15"/>
      <c r="Y29" s="16"/>
      <c r="Z29" s="14"/>
      <c r="AA29" s="15"/>
      <c r="AB29" s="16"/>
      <c r="AC29" s="17">
        <f>B29+E29+H29+K29+N29+Q29+T29+W29+Z29</f>
        <v>0</v>
      </c>
      <c r="AD29" s="18">
        <f t="shared" si="1"/>
        <v>1</v>
      </c>
      <c r="AE29" s="50">
        <f>AD29/(AC29+AD29)*100</f>
        <v>100</v>
      </c>
    </row>
    <row r="30" spans="1:31" x14ac:dyDescent="0.35">
      <c r="A30" s="82" t="s">
        <v>4</v>
      </c>
      <c r="B30" s="83">
        <f>SUM(B9:B29)</f>
        <v>125</v>
      </c>
      <c r="C30" s="84">
        <f>SUM(C9:C29)</f>
        <v>101</v>
      </c>
      <c r="D30" s="85">
        <f>C30/(B30+C30)*100</f>
        <v>44.690265486725664</v>
      </c>
      <c r="E30" s="83">
        <f>SUM(E9:E29)</f>
        <v>77</v>
      </c>
      <c r="F30" s="84">
        <f>SUM(F9:F29)</f>
        <v>58</v>
      </c>
      <c r="G30" s="85">
        <f>F30/(E30+F30)*100</f>
        <v>42.962962962962962</v>
      </c>
      <c r="H30" s="83">
        <f>SUM(H9:H29)</f>
        <v>64</v>
      </c>
      <c r="I30" s="84">
        <f>SUM(I9:I29)</f>
        <v>64</v>
      </c>
      <c r="J30" s="85">
        <f>I30/(H30+I30)*100</f>
        <v>50</v>
      </c>
      <c r="K30" s="83">
        <f>SUM(K9:K29)</f>
        <v>64</v>
      </c>
      <c r="L30" s="84">
        <f>SUM(L9:L29)</f>
        <v>28</v>
      </c>
      <c r="M30" s="85">
        <f>L30/(K30+L30)*100</f>
        <v>30.434782608695656</v>
      </c>
      <c r="N30" s="83">
        <f>SUM(N9:N29)</f>
        <v>50</v>
      </c>
      <c r="O30" s="84">
        <f>SUM(O9:O29)</f>
        <v>45</v>
      </c>
      <c r="P30" s="85">
        <f>O30/(N30+O30)*100</f>
        <v>47.368421052631575</v>
      </c>
      <c r="Q30" s="83">
        <f>SUM(Q9:Q29)</f>
        <v>42</v>
      </c>
      <c r="R30" s="84">
        <f>SUM(R9:R29)</f>
        <v>27</v>
      </c>
      <c r="S30" s="85">
        <f>R30/(Q30+R30)*100</f>
        <v>39.130434782608695</v>
      </c>
      <c r="T30" s="83">
        <f>SUM(T9:T29)</f>
        <v>22</v>
      </c>
      <c r="U30" s="84">
        <f>SUM(U9:U29)</f>
        <v>18</v>
      </c>
      <c r="V30" s="85">
        <f>U30/(T30+U30)*100</f>
        <v>45</v>
      </c>
      <c r="W30" s="83">
        <f>SUM(W9:W29)</f>
        <v>11</v>
      </c>
      <c r="X30" s="84">
        <f>SUM(X9:X29)</f>
        <v>14</v>
      </c>
      <c r="Y30" s="85">
        <f>X30/(W30+X30)*100</f>
        <v>56.000000000000007</v>
      </c>
      <c r="Z30" s="83">
        <f>SUM(Z9:Z29)</f>
        <v>13</v>
      </c>
      <c r="AA30" s="84">
        <f>SUM(AA9:AA29)</f>
        <v>12</v>
      </c>
      <c r="AB30" s="85">
        <f>AA30/(Z30+AA30)*100</f>
        <v>48</v>
      </c>
      <c r="AC30" s="86">
        <f>SUM(AC9:AC29)</f>
        <v>468</v>
      </c>
      <c r="AD30" s="87">
        <f>SUM(AD9:AD29)</f>
        <v>367</v>
      </c>
      <c r="AE30" s="88">
        <f>AD30/(AC30+AD30)*100</f>
        <v>43.952095808383234</v>
      </c>
    </row>
    <row r="31" spans="1:31" ht="3" customHeight="1" x14ac:dyDescent="0.35"/>
    <row r="32" spans="1:31" x14ac:dyDescent="0.35">
      <c r="A32" s="92" t="s">
        <v>25</v>
      </c>
      <c r="Q32" s="92"/>
    </row>
    <row r="33" spans="1:51" x14ac:dyDescent="0.35">
      <c r="A33" s="92" t="s">
        <v>26</v>
      </c>
    </row>
    <row r="34" spans="1:51" ht="12.75" customHeight="1" x14ac:dyDescent="0.35">
      <c r="A34" s="92"/>
      <c r="Y34" s="93"/>
      <c r="Z34" s="94"/>
      <c r="AA34" s="94"/>
      <c r="AB34" s="95"/>
      <c r="AC34" s="94"/>
      <c r="AD34" s="94"/>
      <c r="AE34" s="95"/>
      <c r="AF34" s="94"/>
      <c r="AG34" s="94"/>
      <c r="AH34" s="95"/>
      <c r="AI34" s="94"/>
      <c r="AJ34" s="94"/>
      <c r="AK34" s="95"/>
      <c r="AL34" s="94"/>
      <c r="AM34" s="94"/>
      <c r="AN34" s="95"/>
      <c r="AO34" s="94"/>
      <c r="AP34" s="94"/>
      <c r="AQ34" s="95"/>
      <c r="AR34" s="94"/>
      <c r="AS34" s="94"/>
      <c r="AT34" s="95"/>
      <c r="AU34" s="94"/>
      <c r="AV34" s="94"/>
      <c r="AW34" s="95"/>
      <c r="AX34" s="94"/>
      <c r="AY34" s="94"/>
    </row>
    <row r="35" spans="1:51" x14ac:dyDescent="0.35">
      <c r="A35" s="92"/>
      <c r="Y35" s="96"/>
      <c r="AB35" s="95"/>
      <c r="AC35" s="94"/>
      <c r="AD35" s="94"/>
      <c r="AE35" s="95"/>
      <c r="AF35" s="94"/>
      <c r="AG35" s="94"/>
      <c r="AH35" s="95"/>
      <c r="AI35" s="94"/>
      <c r="AJ35" s="94"/>
      <c r="AK35" s="95"/>
      <c r="AL35" s="94"/>
      <c r="AM35" s="94"/>
      <c r="AN35" s="95"/>
      <c r="AO35" s="94"/>
      <c r="AP35" s="94"/>
      <c r="AQ35" s="95"/>
      <c r="AR35" s="94"/>
      <c r="AS35" s="94"/>
      <c r="AT35" s="95"/>
      <c r="AU35" s="94"/>
      <c r="AV35" s="94"/>
      <c r="AW35" s="95"/>
      <c r="AX35" s="94"/>
      <c r="AY35" s="94"/>
    </row>
    <row r="36" spans="1:51" x14ac:dyDescent="0.35">
      <c r="A36" s="92"/>
    </row>
    <row r="37" spans="1:51" x14ac:dyDescent="0.35">
      <c r="A37" s="92"/>
    </row>
    <row r="38" spans="1:51" ht="15" customHeight="1" x14ac:dyDescent="0.3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51" x14ac:dyDescent="0.3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51" x14ac:dyDescent="0.3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51" x14ac:dyDescent="0.35">
      <c r="A41" s="92"/>
    </row>
    <row r="42" spans="1:51" x14ac:dyDescent="0.35">
      <c r="A42" s="92"/>
    </row>
    <row r="43" spans="1:51" x14ac:dyDescent="0.35">
      <c r="A43" s="92"/>
    </row>
    <row r="44" spans="1:51" x14ac:dyDescent="0.35">
      <c r="A44" s="92"/>
    </row>
  </sheetData>
  <mergeCells count="12">
    <mergeCell ref="D1:AE2"/>
    <mergeCell ref="A8:AE8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</mergeCells>
  <hyperlinks>
    <hyperlink ref="A4" location="Footnotes!A1" display="Note and legend on first tab" xr:uid="{D6E1C6CB-ADC7-44DF-99D0-CB0161369249}"/>
  </hyperlinks>
  <pageMargins left="0.23622047244094491" right="0.23622047244094491" top="0.35433070866141736" bottom="0.35433070866141736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Footnotes</vt:lpstr>
      <vt:lpstr>Table 1</vt:lpstr>
      <vt:lpstr>Table 2</vt:lpstr>
      <vt:lpstr>'Table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Simon-Davies, Joanne (DPS)</dc:creator>
  <cp:lastModifiedBy>Laing, Kate (DPS)</cp:lastModifiedBy>
  <cp:lastPrinted>2023-02-15T00:11:11Z</cp:lastPrinted>
  <dcterms:created xsi:type="dcterms:W3CDTF">2021-05-18T03:33:49Z</dcterms:created>
  <dcterms:modified xsi:type="dcterms:W3CDTF">2024-01-23T00:15:38Z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4ea0fa-41da-4eb0-b95e-07c328641c0b_Enabled">
    <vt:lpwstr>true</vt:lpwstr>
  </property>
  <property fmtid="{D5CDD505-2E9C-101B-9397-08002B2CF9AE}" pid="3" name="MSIP_Label_234ea0fa-41da-4eb0-b95e-07c328641c0b_SetDate">
    <vt:lpwstr>2022-03-07T05:01:46Z</vt:lpwstr>
  </property>
  <property fmtid="{D5CDD505-2E9C-101B-9397-08002B2CF9AE}" pid="4" name="MSIP_Label_234ea0fa-41da-4eb0-b95e-07c328641c0b_Method">
    <vt:lpwstr>Standard</vt:lpwstr>
  </property>
  <property fmtid="{D5CDD505-2E9C-101B-9397-08002B2CF9AE}" pid="5" name="MSIP_Label_234ea0fa-41da-4eb0-b95e-07c328641c0b_Name">
    <vt:lpwstr>BLANK</vt:lpwstr>
  </property>
  <property fmtid="{D5CDD505-2E9C-101B-9397-08002B2CF9AE}" pid="6" name="MSIP_Label_234ea0fa-41da-4eb0-b95e-07c328641c0b_SiteId">
    <vt:lpwstr>f6214c15-3a99-47d1-b862-c9648e927316</vt:lpwstr>
  </property>
  <property fmtid="{D5CDD505-2E9C-101B-9397-08002B2CF9AE}" pid="7" name="MSIP_Label_234ea0fa-41da-4eb0-b95e-07c328641c0b_ActionId">
    <vt:lpwstr>2011eccf-6c7b-4443-9f6d-447558f42841</vt:lpwstr>
  </property>
  <property fmtid="{D5CDD505-2E9C-101B-9397-08002B2CF9AE}" pid="8" name="MSIP_Label_234ea0fa-41da-4eb0-b95e-07c328641c0b_ContentBits">
    <vt:lpwstr>0</vt:lpwstr>
  </property>
</Properties>
</file>